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480" windowHeight="8070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S5" i="1" l="1"/>
  <c r="S7" i="1"/>
  <c r="S13" i="1"/>
  <c r="S14" i="1"/>
  <c r="S16" i="1"/>
  <c r="S17" i="1"/>
  <c r="S18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35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4" i="1"/>
  <c r="L17" i="1"/>
  <c r="L18" i="1"/>
  <c r="L22" i="1"/>
  <c r="L32" i="1"/>
  <c r="L37" i="1"/>
  <c r="L38" i="1"/>
  <c r="L39" i="1"/>
  <c r="L40" i="1"/>
  <c r="L42" i="1"/>
  <c r="L43" i="1"/>
  <c r="L44" i="1"/>
  <c r="L46" i="1"/>
  <c r="L51" i="1"/>
  <c r="L52" i="1"/>
  <c r="L55" i="1"/>
  <c r="L61" i="1"/>
  <c r="L64" i="1"/>
  <c r="L71" i="1"/>
  <c r="L75" i="1"/>
  <c r="L76" i="1"/>
  <c r="L80" i="1"/>
  <c r="L81" i="1"/>
  <c r="L83" i="1"/>
  <c r="L85" i="1"/>
  <c r="L89" i="1"/>
  <c r="L91" i="1"/>
  <c r="L93" i="1"/>
  <c r="L94" i="1"/>
  <c r="L95" i="1"/>
  <c r="L96" i="1"/>
  <c r="L97" i="1"/>
  <c r="L100" i="1"/>
  <c r="L101" i="1"/>
  <c r="L102" i="1"/>
  <c r="L103" i="1"/>
  <c r="L104" i="1"/>
  <c r="L110" i="1"/>
  <c r="L112" i="1"/>
  <c r="L114" i="1"/>
  <c r="L117" i="1"/>
  <c r="L118" i="1"/>
  <c r="L119" i="1"/>
  <c r="L120" i="1"/>
  <c r="L122" i="1"/>
  <c r="L127" i="1"/>
  <c r="L128" i="1"/>
  <c r="L129" i="1"/>
  <c r="L131" i="1"/>
  <c r="L132" i="1"/>
  <c r="L134" i="1"/>
  <c r="L138" i="1"/>
  <c r="L140" i="1"/>
  <c r="L143" i="1"/>
  <c r="L144" i="1"/>
  <c r="L145" i="1"/>
  <c r="L147" i="1"/>
  <c r="L150" i="1"/>
  <c r="L152" i="1"/>
  <c r="L153" i="1"/>
  <c r="L156" i="1"/>
  <c r="L157" i="1"/>
  <c r="L159" i="1"/>
  <c r="L160" i="1"/>
  <c r="L162" i="1"/>
  <c r="L163" i="1"/>
  <c r="L164" i="1"/>
  <c r="L166" i="1"/>
  <c r="L167" i="1"/>
  <c r="L168" i="1"/>
  <c r="L169" i="1"/>
  <c r="L170" i="1"/>
  <c r="L171" i="1"/>
  <c r="L173" i="1"/>
  <c r="L174" i="1"/>
  <c r="L178" i="1"/>
  <c r="L179" i="1"/>
  <c r="L183" i="1"/>
  <c r="L185" i="1"/>
  <c r="L186" i="1"/>
  <c r="L187" i="1"/>
  <c r="L189" i="1"/>
  <c r="L190" i="1"/>
  <c r="L192" i="1"/>
  <c r="L193" i="1"/>
  <c r="L194" i="1"/>
  <c r="L195" i="1"/>
  <c r="L196" i="1"/>
  <c r="L7" i="1"/>
  <c r="L10" i="1"/>
  <c r="L4" i="1"/>
  <c r="T196" i="1" l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R194" i="1"/>
  <c r="R195" i="1"/>
  <c r="R4" i="1"/>
  <c r="R5" i="1"/>
  <c r="R6" i="1"/>
  <c r="R7" i="1"/>
  <c r="R8" i="1"/>
  <c r="R9" i="1"/>
  <c r="R10" i="1"/>
  <c r="R11" i="1"/>
  <c r="R12" i="1"/>
  <c r="R13" i="1"/>
  <c r="R14" i="1"/>
  <c r="R15" i="1"/>
  <c r="S15" i="1" s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S3" i="1"/>
  <c r="T3" i="1" s="1"/>
  <c r="R3" i="1"/>
  <c r="O4" i="1"/>
  <c r="O3" i="1"/>
  <c r="H3" i="1"/>
  <c r="T18" i="1"/>
  <c r="T37" i="1"/>
  <c r="T42" i="1"/>
  <c r="T44" i="1"/>
  <c r="T51" i="1"/>
  <c r="T52" i="1"/>
  <c r="T64" i="1"/>
  <c r="T71" i="1"/>
  <c r="T76" i="1"/>
  <c r="T83" i="1"/>
  <c r="T85" i="1"/>
  <c r="T89" i="1"/>
  <c r="T93" i="1"/>
  <c r="T96" i="1"/>
  <c r="T97" i="1"/>
  <c r="T100" i="1"/>
  <c r="T104" i="1"/>
  <c r="T112" i="1"/>
  <c r="T120" i="1"/>
  <c r="T128" i="1"/>
  <c r="T129" i="1"/>
  <c r="T131" i="1"/>
  <c r="T132" i="1"/>
  <c r="T140" i="1"/>
  <c r="T144" i="1"/>
  <c r="T145" i="1"/>
  <c r="T147" i="1"/>
  <c r="T152" i="1"/>
  <c r="T159" i="1"/>
  <c r="T160" i="1"/>
  <c r="T162" i="1"/>
  <c r="T163" i="1"/>
  <c r="T167" i="1"/>
  <c r="T168" i="1"/>
  <c r="T170" i="1"/>
  <c r="T171" i="1"/>
  <c r="T178" i="1"/>
  <c r="T179" i="1"/>
  <c r="T183" i="1"/>
  <c r="T186" i="1"/>
  <c r="T187" i="1"/>
  <c r="T194" i="1"/>
  <c r="T195" i="1"/>
  <c r="T7" i="1"/>
  <c r="K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L27" i="1" s="1"/>
  <c r="H28" i="1"/>
  <c r="H29" i="1"/>
  <c r="H30" i="1"/>
  <c r="H31" i="1"/>
  <c r="H32" i="1"/>
  <c r="H33" i="1"/>
  <c r="H34" i="1"/>
  <c r="L34" i="1" s="1"/>
  <c r="T34" i="1" s="1"/>
  <c r="H35" i="1"/>
  <c r="L35" i="1" s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L50" i="1" s="1"/>
  <c r="H51" i="1"/>
  <c r="H52" i="1"/>
  <c r="H53" i="1"/>
  <c r="H54" i="1"/>
  <c r="H55" i="1"/>
  <c r="H56" i="1"/>
  <c r="H57" i="1"/>
  <c r="H58" i="1"/>
  <c r="L58" i="1" s="1"/>
  <c r="H59" i="1"/>
  <c r="L59" i="1" s="1"/>
  <c r="H60" i="1"/>
  <c r="H61" i="1"/>
  <c r="H62" i="1"/>
  <c r="H63" i="1"/>
  <c r="H64" i="1"/>
  <c r="H65" i="1"/>
  <c r="H66" i="1"/>
  <c r="L66" i="1" s="1"/>
  <c r="T66" i="1" s="1"/>
  <c r="H67" i="1"/>
  <c r="L67" i="1" s="1"/>
  <c r="H68" i="1"/>
  <c r="H69" i="1"/>
  <c r="H70" i="1"/>
  <c r="H71" i="1"/>
  <c r="H72" i="1"/>
  <c r="H73" i="1"/>
  <c r="H74" i="1"/>
  <c r="L74" i="1" s="1"/>
  <c r="T74" i="1" s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4" i="1"/>
  <c r="H5" i="1"/>
  <c r="H6" i="1"/>
  <c r="H7" i="1"/>
  <c r="H8" i="1"/>
  <c r="H9" i="1"/>
  <c r="H10" i="1"/>
  <c r="H11" i="1"/>
  <c r="H12" i="1"/>
  <c r="H13" i="1"/>
  <c r="H14" i="1"/>
  <c r="L68" i="1" l="1"/>
  <c r="T68" i="1" s="1"/>
  <c r="U68" i="1" s="1"/>
  <c r="L60" i="1"/>
  <c r="T60" i="1" s="1"/>
  <c r="L36" i="1"/>
  <c r="L28" i="1"/>
  <c r="S9" i="1"/>
  <c r="S12" i="1"/>
  <c r="L181" i="1"/>
  <c r="L149" i="1"/>
  <c r="T149" i="1" s="1"/>
  <c r="U149" i="1" s="1"/>
  <c r="L180" i="1"/>
  <c r="T180" i="1" s="1"/>
  <c r="L133" i="1"/>
  <c r="T133" i="1" s="1"/>
  <c r="U133" i="1" s="1"/>
  <c r="L79" i="1"/>
  <c r="T79" i="1" s="1"/>
  <c r="L148" i="1"/>
  <c r="T148" i="1" s="1"/>
  <c r="L116" i="1"/>
  <c r="T116" i="1" s="1"/>
  <c r="L5" i="1"/>
  <c r="T5" i="1" s="1"/>
  <c r="L188" i="1"/>
  <c r="L141" i="1"/>
  <c r="L11" i="1"/>
  <c r="L124" i="1"/>
  <c r="T124" i="1" s="1"/>
  <c r="L54" i="1"/>
  <c r="T54" i="1" s="1"/>
  <c r="L53" i="1"/>
  <c r="T53" i="1" s="1"/>
  <c r="L45" i="1"/>
  <c r="T45" i="1" s="1"/>
  <c r="L29" i="1"/>
  <c r="T29" i="1" s="1"/>
  <c r="L21" i="1"/>
  <c r="T21" i="1" s="1"/>
  <c r="L165" i="1"/>
  <c r="T165" i="1" s="1"/>
  <c r="U165" i="1" s="1"/>
  <c r="L126" i="1"/>
  <c r="T126" i="1" s="1"/>
  <c r="U126" i="1" s="1"/>
  <c r="L12" i="1"/>
  <c r="L172" i="1"/>
  <c r="T172" i="1" s="1"/>
  <c r="U172" i="1" s="1"/>
  <c r="L109" i="1"/>
  <c r="T109" i="1" s="1"/>
  <c r="U109" i="1" s="1"/>
  <c r="L155" i="1"/>
  <c r="T155" i="1" s="1"/>
  <c r="L30" i="1"/>
  <c r="T30" i="1" s="1"/>
  <c r="L13" i="1"/>
  <c r="T13" i="1" s="1"/>
  <c r="L142" i="1"/>
  <c r="L87" i="1"/>
  <c r="T87" i="1" s="1"/>
  <c r="U87" i="1" s="1"/>
  <c r="L125" i="1"/>
  <c r="T125" i="1" s="1"/>
  <c r="U125" i="1" s="1"/>
  <c r="L86" i="1"/>
  <c r="T86" i="1" s="1"/>
  <c r="U86" i="1" s="1"/>
  <c r="L108" i="1"/>
  <c r="T108" i="1" s="1"/>
  <c r="U108" i="1" s="1"/>
  <c r="L19" i="1"/>
  <c r="L26" i="1"/>
  <c r="T26" i="1" s="1"/>
  <c r="L154" i="1"/>
  <c r="T154" i="1" s="1"/>
  <c r="L123" i="1"/>
  <c r="T123" i="1" s="1"/>
  <c r="U123" i="1" s="1"/>
  <c r="L107" i="1"/>
  <c r="T107" i="1" s="1"/>
  <c r="L92" i="1"/>
  <c r="T92" i="1" s="1"/>
  <c r="L73" i="1"/>
  <c r="T73" i="1" s="1"/>
  <c r="L139" i="1"/>
  <c r="T139" i="1" s="1"/>
  <c r="L115" i="1"/>
  <c r="T115" i="1" s="1"/>
  <c r="L99" i="1"/>
  <c r="T99" i="1" s="1"/>
  <c r="U99" i="1" s="1"/>
  <c r="L78" i="1"/>
  <c r="T78" i="1" s="1"/>
  <c r="L9" i="1"/>
  <c r="L161" i="1"/>
  <c r="T161" i="1" s="1"/>
  <c r="U161" i="1" s="1"/>
  <c r="L146" i="1"/>
  <c r="T146" i="1" s="1"/>
  <c r="U146" i="1" s="1"/>
  <c r="L106" i="1"/>
  <c r="T106" i="1" s="1"/>
  <c r="U106" i="1" s="1"/>
  <c r="L77" i="1"/>
  <c r="T77" i="1" s="1"/>
  <c r="U77" i="1" s="1"/>
  <c r="L65" i="1"/>
  <c r="T65" i="1" s="1"/>
  <c r="U65" i="1" s="1"/>
  <c r="L25" i="1"/>
  <c r="T25" i="1" s="1"/>
  <c r="S8" i="1"/>
  <c r="L177" i="1"/>
  <c r="T177" i="1" s="1"/>
  <c r="U177" i="1" s="1"/>
  <c r="L130" i="1"/>
  <c r="T130" i="1" s="1"/>
  <c r="U130" i="1" s="1"/>
  <c r="L98" i="1"/>
  <c r="T98" i="1" s="1"/>
  <c r="U98" i="1" s="1"/>
  <c r="L84" i="1"/>
  <c r="T84" i="1" s="1"/>
  <c r="U84" i="1" s="1"/>
  <c r="L72" i="1"/>
  <c r="T72" i="1" s="1"/>
  <c r="U72" i="1" s="1"/>
  <c r="L176" i="1"/>
  <c r="T176" i="1" s="1"/>
  <c r="L137" i="1"/>
  <c r="T137" i="1" s="1"/>
  <c r="L113" i="1"/>
  <c r="T113" i="1" s="1"/>
  <c r="L49" i="1"/>
  <c r="T49" i="1" s="1"/>
  <c r="L33" i="1"/>
  <c r="T33" i="1" s="1"/>
  <c r="L191" i="1"/>
  <c r="T191" i="1" s="1"/>
  <c r="U191" i="1" s="1"/>
  <c r="L175" i="1"/>
  <c r="T175" i="1" s="1"/>
  <c r="L151" i="1"/>
  <c r="T151" i="1" s="1"/>
  <c r="L136" i="1"/>
  <c r="T136" i="1" s="1"/>
  <c r="L82" i="1"/>
  <c r="T82" i="1" s="1"/>
  <c r="L70" i="1"/>
  <c r="T70" i="1" s="1"/>
  <c r="L63" i="1"/>
  <c r="T63" i="1" s="1"/>
  <c r="U63" i="1" s="1"/>
  <c r="L56" i="1"/>
  <c r="T56" i="1" s="1"/>
  <c r="L48" i="1"/>
  <c r="T48" i="1" s="1"/>
  <c r="S6" i="1"/>
  <c r="L8" i="1"/>
  <c r="L105" i="1"/>
  <c r="T105" i="1" s="1"/>
  <c r="U105" i="1" s="1"/>
  <c r="L41" i="1"/>
  <c r="T41" i="1" s="1"/>
  <c r="L14" i="1"/>
  <c r="T14" i="1" s="1"/>
  <c r="L182" i="1"/>
  <c r="T182" i="1" s="1"/>
  <c r="U182" i="1" s="1"/>
  <c r="L158" i="1"/>
  <c r="T158" i="1" s="1"/>
  <c r="U158" i="1" s="1"/>
  <c r="L135" i="1"/>
  <c r="T135" i="1" s="1"/>
  <c r="U135" i="1" s="1"/>
  <c r="L111" i="1"/>
  <c r="T111" i="1" s="1"/>
  <c r="U111" i="1" s="1"/>
  <c r="L88" i="1"/>
  <c r="T88" i="1" s="1"/>
  <c r="U88" i="1" s="1"/>
  <c r="L69" i="1"/>
  <c r="T69" i="1" s="1"/>
  <c r="U69" i="1" s="1"/>
  <c r="L62" i="1"/>
  <c r="T62" i="1" s="1"/>
  <c r="U62" i="1" s="1"/>
  <c r="L47" i="1"/>
  <c r="L31" i="1"/>
  <c r="L23" i="1"/>
  <c r="T23" i="1" s="1"/>
  <c r="L15" i="1"/>
  <c r="T15" i="1" s="1"/>
  <c r="L184" i="1"/>
  <c r="T184" i="1" s="1"/>
  <c r="L121" i="1"/>
  <c r="T121" i="1" s="1"/>
  <c r="L90" i="1"/>
  <c r="T90" i="1" s="1"/>
  <c r="L57" i="1"/>
  <c r="T57" i="1" s="1"/>
  <c r="U57" i="1" s="1"/>
  <c r="S10" i="1"/>
  <c r="T10" i="1" s="1"/>
  <c r="S11" i="1"/>
  <c r="L6" i="1"/>
  <c r="S19" i="1"/>
  <c r="L24" i="1"/>
  <c r="T24" i="1" s="1"/>
  <c r="L20" i="1"/>
  <c r="T20" i="1" s="1"/>
  <c r="L16" i="1"/>
  <c r="T16" i="1" s="1"/>
  <c r="T17" i="1"/>
  <c r="T4" i="1"/>
  <c r="T188" i="1"/>
  <c r="U188" i="1" s="1"/>
  <c r="T164" i="1"/>
  <c r="T156" i="1"/>
  <c r="T117" i="1"/>
  <c r="U117" i="1" s="1"/>
  <c r="T101" i="1"/>
  <c r="T80" i="1"/>
  <c r="T75" i="1"/>
  <c r="T67" i="1"/>
  <c r="U67" i="1" s="1"/>
  <c r="T46" i="1"/>
  <c r="T38" i="1"/>
  <c r="T28" i="1"/>
  <c r="T141" i="1"/>
  <c r="U141" i="1" s="1"/>
  <c r="T59" i="1"/>
  <c r="U59" i="1" s="1"/>
  <c r="T36" i="1"/>
  <c r="T22" i="1"/>
  <c r="T192" i="1"/>
  <c r="T27" i="1"/>
  <c r="T190" i="1"/>
  <c r="T174" i="1"/>
  <c r="T166" i="1"/>
  <c r="T150" i="1"/>
  <c r="T143" i="1"/>
  <c r="T127" i="1"/>
  <c r="T119" i="1"/>
  <c r="T103" i="1"/>
  <c r="T95" i="1"/>
  <c r="T81" i="1"/>
  <c r="T55" i="1"/>
  <c r="T40" i="1"/>
  <c r="T32" i="1"/>
  <c r="T193" i="1"/>
  <c r="T189" i="1"/>
  <c r="T185" i="1"/>
  <c r="T181" i="1"/>
  <c r="U181" i="1" s="1"/>
  <c r="T173" i="1"/>
  <c r="T169" i="1"/>
  <c r="T157" i="1"/>
  <c r="T153" i="1"/>
  <c r="T138" i="1"/>
  <c r="T134" i="1"/>
  <c r="T122" i="1"/>
  <c r="T118" i="1"/>
  <c r="T114" i="1"/>
  <c r="T110" i="1"/>
  <c r="T102" i="1"/>
  <c r="T94" i="1"/>
  <c r="T91" i="1"/>
  <c r="T61" i="1"/>
  <c r="T58" i="1"/>
  <c r="U58" i="1" s="1"/>
  <c r="T50" i="1"/>
  <c r="T47" i="1"/>
  <c r="T43" i="1"/>
  <c r="T39" i="1"/>
  <c r="T35" i="1"/>
  <c r="T142" i="1"/>
  <c r="U142" i="1" s="1"/>
  <c r="T31" i="1"/>
  <c r="U60" i="1"/>
  <c r="U66" i="1"/>
  <c r="U64" i="1"/>
  <c r="U70" i="1"/>
  <c r="U71" i="1"/>
  <c r="U74" i="1"/>
  <c r="U75" i="1"/>
  <c r="U76" i="1"/>
  <c r="U80" i="1"/>
  <c r="U81" i="1"/>
  <c r="U83" i="1"/>
  <c r="U85" i="1"/>
  <c r="U89" i="1"/>
  <c r="U91" i="1"/>
  <c r="U93" i="1"/>
  <c r="U94" i="1"/>
  <c r="U95" i="1"/>
  <c r="U96" i="1"/>
  <c r="U97" i="1"/>
  <c r="U100" i="1"/>
  <c r="U101" i="1"/>
  <c r="U102" i="1"/>
  <c r="U103" i="1"/>
  <c r="U104" i="1"/>
  <c r="U110" i="1"/>
  <c r="U112" i="1"/>
  <c r="U113" i="1"/>
  <c r="U114" i="1"/>
  <c r="U118" i="1"/>
  <c r="U119" i="1"/>
  <c r="U120" i="1"/>
  <c r="U122" i="1"/>
  <c r="U127" i="1"/>
  <c r="U128" i="1"/>
  <c r="U129" i="1"/>
  <c r="U131" i="1"/>
  <c r="U132" i="1"/>
  <c r="U134" i="1"/>
  <c r="U138" i="1"/>
  <c r="U140" i="1"/>
  <c r="U143" i="1"/>
  <c r="U144" i="1"/>
  <c r="U145" i="1"/>
  <c r="U147" i="1"/>
  <c r="U150" i="1"/>
  <c r="U152" i="1"/>
  <c r="U153" i="1"/>
  <c r="U154" i="1"/>
  <c r="U156" i="1"/>
  <c r="U157" i="1"/>
  <c r="U159" i="1"/>
  <c r="U160" i="1"/>
  <c r="U162" i="1"/>
  <c r="U163" i="1"/>
  <c r="U164" i="1"/>
  <c r="U166" i="1"/>
  <c r="U167" i="1"/>
  <c r="U168" i="1"/>
  <c r="U169" i="1"/>
  <c r="U170" i="1"/>
  <c r="U171" i="1"/>
  <c r="U173" i="1"/>
  <c r="U174" i="1"/>
  <c r="U178" i="1"/>
  <c r="U179" i="1"/>
  <c r="U183" i="1"/>
  <c r="U185" i="1"/>
  <c r="U186" i="1"/>
  <c r="U187" i="1"/>
  <c r="U189" i="1"/>
  <c r="U190" i="1"/>
  <c r="U192" i="1"/>
  <c r="U193" i="1"/>
  <c r="U194" i="1"/>
  <c r="U195" i="1"/>
  <c r="U55" i="1"/>
  <c r="U61" i="1"/>
  <c r="T9" i="1" l="1"/>
  <c r="U180" i="1"/>
  <c r="T12" i="1"/>
  <c r="U73" i="1"/>
  <c r="U151" i="1"/>
  <c r="T11" i="1"/>
  <c r="U79" i="1"/>
  <c r="U78" i="1"/>
  <c r="T8" i="1"/>
  <c r="U116" i="1"/>
  <c r="T19" i="1"/>
  <c r="U148" i="1"/>
  <c r="U155" i="1"/>
  <c r="U115" i="1"/>
  <c r="U92" i="1"/>
  <c r="U124" i="1"/>
  <c r="U56" i="1"/>
  <c r="U107" i="1"/>
  <c r="U137" i="1"/>
  <c r="U121" i="1"/>
  <c r="U139" i="1"/>
  <c r="U82" i="1"/>
  <c r="U176" i="1"/>
  <c r="U175" i="1"/>
  <c r="T6" i="1"/>
  <c r="U184" i="1"/>
  <c r="U90" i="1"/>
  <c r="U136" i="1"/>
  <c r="E8" i="3"/>
  <c r="D8" i="3"/>
  <c r="U52" i="1"/>
  <c r="U53" i="1"/>
  <c r="U54" i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8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8" i="3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S9" i="3" l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S8" i="3"/>
  <c r="R8" i="3"/>
  <c r="F54" i="5" l="1"/>
  <c r="F46" i="5"/>
  <c r="F38" i="5"/>
  <c r="F30" i="5"/>
  <c r="F22" i="5"/>
  <c r="F14" i="5"/>
  <c r="O8" i="3"/>
  <c r="F52" i="5"/>
  <c r="F44" i="5"/>
  <c r="F36" i="5"/>
  <c r="F28" i="5"/>
  <c r="F20" i="5"/>
  <c r="F12" i="5"/>
  <c r="O53" i="3"/>
  <c r="E53" i="5" s="1"/>
  <c r="O29" i="3"/>
  <c r="E29" i="5" s="1"/>
  <c r="O52" i="3"/>
  <c r="E52" i="5" s="1"/>
  <c r="O28" i="3"/>
  <c r="E28" i="5" s="1"/>
  <c r="O51" i="3"/>
  <c r="E51" i="5" s="1"/>
  <c r="O27" i="3"/>
  <c r="E27" i="5" s="1"/>
  <c r="O42" i="3"/>
  <c r="E42" i="5" s="1"/>
  <c r="O18" i="3"/>
  <c r="E18" i="5" s="1"/>
  <c r="O33" i="3"/>
  <c r="E33" i="5" s="1"/>
  <c r="O9" i="3"/>
  <c r="E9" i="5" s="1"/>
  <c r="O56" i="3"/>
  <c r="E56" i="5" s="1"/>
  <c r="O48" i="3"/>
  <c r="E48" i="5" s="1"/>
  <c r="O40" i="3"/>
  <c r="E40" i="5" s="1"/>
  <c r="O32" i="3"/>
  <c r="E32" i="5" s="1"/>
  <c r="O24" i="3"/>
  <c r="E24" i="5" s="1"/>
  <c r="O16" i="3"/>
  <c r="E16" i="5" s="1"/>
  <c r="O45" i="3"/>
  <c r="E45" i="5" s="1"/>
  <c r="O21" i="3"/>
  <c r="E21" i="5" s="1"/>
  <c r="O44" i="3"/>
  <c r="E44" i="5" s="1"/>
  <c r="O12" i="3"/>
  <c r="E12" i="5" s="1"/>
  <c r="O35" i="3"/>
  <c r="E35" i="5" s="1"/>
  <c r="O11" i="3"/>
  <c r="E11" i="5" s="1"/>
  <c r="O50" i="3"/>
  <c r="E50" i="5" s="1"/>
  <c r="O26" i="3"/>
  <c r="E26" i="5" s="1"/>
  <c r="O49" i="3"/>
  <c r="E49" i="5" s="1"/>
  <c r="O25" i="3"/>
  <c r="E25" i="5" s="1"/>
  <c r="O55" i="3"/>
  <c r="E55" i="5" s="1"/>
  <c r="O47" i="3"/>
  <c r="E47" i="5" s="1"/>
  <c r="O39" i="3"/>
  <c r="E39" i="5" s="1"/>
  <c r="O31" i="3"/>
  <c r="E31" i="5" s="1"/>
  <c r="O23" i="3"/>
  <c r="E23" i="5" s="1"/>
  <c r="O15" i="3"/>
  <c r="E15" i="5" s="1"/>
  <c r="O37" i="3"/>
  <c r="E37" i="5" s="1"/>
  <c r="O13" i="3"/>
  <c r="E13" i="5" s="1"/>
  <c r="O36" i="3"/>
  <c r="E36" i="5" s="1"/>
  <c r="O20" i="3"/>
  <c r="E20" i="5" s="1"/>
  <c r="O43" i="3"/>
  <c r="E43" i="5" s="1"/>
  <c r="O19" i="3"/>
  <c r="E19" i="5" s="1"/>
  <c r="O34" i="3"/>
  <c r="E34" i="5" s="1"/>
  <c r="O10" i="3"/>
  <c r="E10" i="5" s="1"/>
  <c r="O57" i="3"/>
  <c r="E57" i="5" s="1"/>
  <c r="O41" i="3"/>
  <c r="E41" i="5" s="1"/>
  <c r="O17" i="3"/>
  <c r="E17" i="5" s="1"/>
  <c r="O54" i="3"/>
  <c r="E54" i="5" s="1"/>
  <c r="O46" i="3"/>
  <c r="E46" i="5" s="1"/>
  <c r="O38" i="3"/>
  <c r="E38" i="5" s="1"/>
  <c r="O30" i="3"/>
  <c r="E30" i="5" s="1"/>
  <c r="O22" i="3"/>
  <c r="E22" i="5" s="1"/>
  <c r="O14" i="3"/>
  <c r="E14" i="5" s="1"/>
  <c r="F55" i="5"/>
  <c r="F47" i="5"/>
  <c r="F39" i="5"/>
  <c r="F31" i="5"/>
  <c r="F23" i="5"/>
  <c r="F15" i="5"/>
  <c r="F57" i="5"/>
  <c r="F49" i="5"/>
  <c r="F41" i="5"/>
  <c r="F33" i="5"/>
  <c r="F25" i="5"/>
  <c r="F17" i="5"/>
  <c r="F9" i="5"/>
  <c r="F51" i="5"/>
  <c r="F43" i="5"/>
  <c r="F35" i="5"/>
  <c r="F27" i="5"/>
  <c r="F19" i="5"/>
  <c r="F11" i="5"/>
  <c r="F53" i="5"/>
  <c r="F45" i="5"/>
  <c r="F37" i="5"/>
  <c r="F29" i="5"/>
  <c r="F21" i="5"/>
  <c r="F13" i="5"/>
  <c r="F50" i="5"/>
  <c r="F42" i="5"/>
  <c r="F34" i="5"/>
  <c r="F26" i="5"/>
  <c r="F18" i="5"/>
  <c r="F10" i="5"/>
  <c r="F56" i="5"/>
  <c r="F48" i="5"/>
  <c r="F40" i="5"/>
  <c r="F32" i="5"/>
  <c r="F24" i="5"/>
  <c r="F16" i="5"/>
  <c r="G56" i="5"/>
  <c r="U48" i="1"/>
  <c r="G51" i="5"/>
  <c r="G49" i="5"/>
  <c r="U41" i="1"/>
  <c r="U37" i="1"/>
  <c r="G38" i="5"/>
  <c r="G35" i="5"/>
  <c r="G57" i="5"/>
  <c r="G55" i="5"/>
  <c r="G52" i="5"/>
  <c r="G50" i="5"/>
  <c r="G48" i="5"/>
  <c r="G45" i="5"/>
  <c r="U34" i="1"/>
  <c r="G37" i="5"/>
  <c r="G33" i="5"/>
  <c r="G53" i="5"/>
  <c r="U42" i="1"/>
  <c r="G43" i="5"/>
  <c r="G41" i="5"/>
  <c r="G40" i="5"/>
  <c r="G34" i="5"/>
  <c r="G31" i="5"/>
  <c r="G30" i="5"/>
  <c r="U15" i="1"/>
  <c r="U10" i="1"/>
  <c r="U4" i="1"/>
  <c r="G54" i="5"/>
  <c r="F8" i="5"/>
  <c r="U3" i="1"/>
  <c r="U19" i="1" l="1"/>
  <c r="U24" i="3" s="1"/>
  <c r="H24" i="5" s="1"/>
  <c r="T25" i="3"/>
  <c r="G25" i="5" s="1"/>
  <c r="U6" i="1"/>
  <c r="U11" i="3" s="1"/>
  <c r="H11" i="5" s="1"/>
  <c r="U11" i="1"/>
  <c r="U16" i="3" s="1"/>
  <c r="H16" i="5" s="1"/>
  <c r="U33" i="1"/>
  <c r="U38" i="3" s="1"/>
  <c r="H38" i="5" s="1"/>
  <c r="U18" i="1"/>
  <c r="U23" i="3" s="1"/>
  <c r="H23" i="5" s="1"/>
  <c r="T26" i="3"/>
  <c r="G26" i="5" s="1"/>
  <c r="U44" i="1"/>
  <c r="U49" i="3" s="1"/>
  <c r="H49" i="5" s="1"/>
  <c r="U7" i="1"/>
  <c r="U12" i="3" s="1"/>
  <c r="H12" i="5" s="1"/>
  <c r="T24" i="3"/>
  <c r="G24" i="5" s="1"/>
  <c r="U17" i="1"/>
  <c r="U22" i="3" s="1"/>
  <c r="H22" i="5" s="1"/>
  <c r="T17" i="3"/>
  <c r="G17" i="5" s="1"/>
  <c r="U5" i="1"/>
  <c r="U10" i="3" s="1"/>
  <c r="H10" i="5" s="1"/>
  <c r="U16" i="1"/>
  <c r="U21" i="3" s="1"/>
  <c r="H21" i="5" s="1"/>
  <c r="U8" i="1"/>
  <c r="U13" i="3" s="1"/>
  <c r="H13" i="5" s="1"/>
  <c r="T15" i="3"/>
  <c r="G15" i="5" s="1"/>
  <c r="T19" i="3"/>
  <c r="G19" i="5" s="1"/>
  <c r="U43" i="1"/>
  <c r="U48" i="3" s="1"/>
  <c r="H48" i="5" s="1"/>
  <c r="U46" i="1"/>
  <c r="U51" i="3" s="1"/>
  <c r="H51" i="5" s="1"/>
  <c r="T20" i="3"/>
  <c r="G20" i="5" s="1"/>
  <c r="T18" i="3"/>
  <c r="G18" i="5" s="1"/>
  <c r="T14" i="3"/>
  <c r="G14" i="5" s="1"/>
  <c r="T21" i="3"/>
  <c r="G21" i="5" s="1"/>
  <c r="U32" i="1"/>
  <c r="U37" i="3" s="1"/>
  <c r="H37" i="5" s="1"/>
  <c r="U26" i="1"/>
  <c r="U31" i="3" s="1"/>
  <c r="H31" i="5" s="1"/>
  <c r="U45" i="1"/>
  <c r="U50" i="3" s="1"/>
  <c r="H50" i="5" s="1"/>
  <c r="T12" i="3"/>
  <c r="G12" i="5" s="1"/>
  <c r="T29" i="3"/>
  <c r="G29" i="5" s="1"/>
  <c r="U31" i="1"/>
  <c r="U36" i="3" s="1"/>
  <c r="H36" i="5" s="1"/>
  <c r="T16" i="3"/>
  <c r="G16" i="5" s="1"/>
  <c r="U35" i="1"/>
  <c r="U40" i="3" s="1"/>
  <c r="H40" i="5" s="1"/>
  <c r="U22" i="1"/>
  <c r="U27" i="3" s="1"/>
  <c r="H27" i="5" s="1"/>
  <c r="U47" i="1"/>
  <c r="U52" i="3" s="1"/>
  <c r="H52" i="5" s="1"/>
  <c r="U51" i="1"/>
  <c r="U57" i="3" s="1"/>
  <c r="H57" i="5" s="1"/>
  <c r="T11" i="3"/>
  <c r="G11" i="5" s="1"/>
  <c r="U39" i="1"/>
  <c r="U44" i="3" s="1"/>
  <c r="H44" i="5" s="1"/>
  <c r="U28" i="1"/>
  <c r="U33" i="3" s="1"/>
  <c r="H33" i="5" s="1"/>
  <c r="U39" i="3"/>
  <c r="H39" i="5" s="1"/>
  <c r="T22" i="3"/>
  <c r="G22" i="5" s="1"/>
  <c r="T8" i="3"/>
  <c r="G8" i="5" s="1"/>
  <c r="U25" i="1"/>
  <c r="U30" i="3" s="1"/>
  <c r="H30" i="5" s="1"/>
  <c r="U30" i="1"/>
  <c r="U35" i="3" s="1"/>
  <c r="H35" i="5" s="1"/>
  <c r="U50" i="1"/>
  <c r="U56" i="3" s="1"/>
  <c r="H56" i="5" s="1"/>
  <c r="T13" i="3"/>
  <c r="G13" i="5" s="1"/>
  <c r="U46" i="3"/>
  <c r="H46" i="5" s="1"/>
  <c r="U38" i="1"/>
  <c r="U43" i="3" s="1"/>
  <c r="H43" i="5" s="1"/>
  <c r="U24" i="1"/>
  <c r="U29" i="3" s="1"/>
  <c r="H29" i="5" s="1"/>
  <c r="G42" i="5"/>
  <c r="T23" i="3"/>
  <c r="G23" i="5" s="1"/>
  <c r="U49" i="1"/>
  <c r="U55" i="3" s="1"/>
  <c r="H55" i="5" s="1"/>
  <c r="T28" i="3"/>
  <c r="G28" i="5" s="1"/>
  <c r="U53" i="3"/>
  <c r="H53" i="5" s="1"/>
  <c r="T27" i="3"/>
  <c r="G27" i="5" s="1"/>
  <c r="U36" i="1"/>
  <c r="U41" i="3" s="1"/>
  <c r="H41" i="5" s="1"/>
  <c r="G47" i="5"/>
  <c r="T10" i="3"/>
  <c r="G10" i="5" s="1"/>
  <c r="U29" i="1"/>
  <c r="U34" i="3" s="1"/>
  <c r="H34" i="5" s="1"/>
  <c r="U20" i="3"/>
  <c r="H20" i="5" s="1"/>
  <c r="U40" i="1"/>
  <c r="U45" i="3" s="1"/>
  <c r="H45" i="5" s="1"/>
  <c r="U27" i="1"/>
  <c r="U32" i="3" s="1"/>
  <c r="H32" i="5" s="1"/>
  <c r="T9" i="3"/>
  <c r="G9" i="5" s="1"/>
  <c r="G46" i="5"/>
  <c r="G39" i="5"/>
  <c r="G32" i="5"/>
  <c r="G36" i="5"/>
  <c r="G44" i="5"/>
  <c r="U42" i="3"/>
  <c r="H42" i="5" s="1"/>
  <c r="U54" i="3"/>
  <c r="H54" i="5" s="1"/>
  <c r="U8" i="3"/>
  <c r="H8" i="5" s="1"/>
  <c r="U9" i="3"/>
  <c r="H9" i="5" s="1"/>
  <c r="U15" i="3"/>
  <c r="H15" i="5" s="1"/>
  <c r="U47" i="3"/>
  <c r="H47" i="5" s="1"/>
  <c r="E8" i="5"/>
  <c r="U9" i="1" l="1"/>
  <c r="U14" i="3" s="1"/>
  <c r="H14" i="5" s="1"/>
  <c r="U14" i="1"/>
  <c r="U19" i="3" s="1"/>
  <c r="H19" i="5" s="1"/>
  <c r="U13" i="1"/>
  <c r="U18" i="3" s="1"/>
  <c r="H18" i="5" s="1"/>
  <c r="U20" i="1"/>
  <c r="U25" i="3" s="1"/>
  <c r="H25" i="5" s="1"/>
  <c r="U23" i="1"/>
  <c r="U28" i="3" s="1"/>
  <c r="H28" i="5" s="1"/>
  <c r="U21" i="1"/>
  <c r="U26" i="3" s="1"/>
  <c r="H26" i="5" s="1"/>
  <c r="U12" i="1"/>
  <c r="U17" i="3" s="1"/>
  <c r="H17" i="5" s="1"/>
</calcChain>
</file>

<file path=xl/sharedStrings.xml><?xml version="1.0" encoding="utf-8"?>
<sst xmlns="http://schemas.openxmlformats.org/spreadsheetml/2006/main" count="461" uniqueCount="450">
  <si>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</si>
  <si>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</si>
  <si>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</si>
  <si>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</si>
  <si>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</si>
  <si>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</si>
  <si>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</si>
  <si>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</si>
  <si>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</si>
  <si>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</si>
  <si>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</si>
  <si>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</si>
  <si>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</si>
  <si>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</si>
  <si>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</si>
  <si>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</si>
  <si>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</si>
  <si>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</si>
  <si>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</si>
  <si>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</si>
  <si>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</si>
  <si>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</si>
  <si>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</si>
  <si>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</si>
  <si>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</si>
  <si>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</si>
  <si>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</si>
  <si>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</si>
  <si>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</si>
  <si>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</si>
  <si>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</si>
  <si>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</si>
  <si>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</si>
  <si>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</si>
  <si>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</si>
  <si>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</si>
  <si>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</si>
  <si>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</si>
  <si>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</si>
  <si>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</si>
  <si>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</si>
  <si>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</si>
  <si>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</si>
  <si>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</si>
  <si>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</si>
  <si>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1/2018</t>
  </si>
  <si>
    <t>Novović Marko</t>
  </si>
  <si>
    <t>2/2018</t>
  </si>
  <si>
    <t>Damjanović Luka</t>
  </si>
  <si>
    <t>3/2018</t>
  </si>
  <si>
    <t>Džogović Adis</t>
  </si>
  <si>
    <t>4/2018</t>
  </si>
  <si>
    <t>5/2018</t>
  </si>
  <si>
    <t>Bahović Asmir</t>
  </si>
  <si>
    <t>6/2018</t>
  </si>
  <si>
    <t>Irić Tatjana</t>
  </si>
  <si>
    <t>7/2018</t>
  </si>
  <si>
    <t>Mulić Monika</t>
  </si>
  <si>
    <t>8/2018</t>
  </si>
  <si>
    <t>Veličković Slađana</t>
  </si>
  <si>
    <t>9/2018</t>
  </si>
  <si>
    <t>Đogović Ratka</t>
  </si>
  <si>
    <t>10/2018</t>
  </si>
  <si>
    <t>Crnovršanin Edita</t>
  </si>
  <si>
    <t>11/2018</t>
  </si>
  <si>
    <t>Krvavac Anđela</t>
  </si>
  <si>
    <t>12/2018</t>
  </si>
  <si>
    <t>Stojković Đina</t>
  </si>
  <si>
    <t>13/2018</t>
  </si>
  <si>
    <t>Popović Katarina</t>
  </si>
  <si>
    <t>14/2018</t>
  </si>
  <si>
    <t>Jovović Lazar</t>
  </si>
  <si>
    <t>15/2018</t>
  </si>
  <si>
    <t>Đerković Stanko</t>
  </si>
  <si>
    <t>16/2018</t>
  </si>
  <si>
    <t>Fuštić Anđelko</t>
  </si>
  <si>
    <t>17/2018</t>
  </si>
  <si>
    <t>Lakićević Siniša</t>
  </si>
  <si>
    <t>18/2018</t>
  </si>
  <si>
    <t>Talović Nikolina</t>
  </si>
  <si>
    <t>20/2018</t>
  </si>
  <si>
    <t>Konatar Bogdan</t>
  </si>
  <si>
    <t>21/2018</t>
  </si>
  <si>
    <t>Drpljanin Edin</t>
  </si>
  <si>
    <t>22/2018</t>
  </si>
  <si>
    <t>Kasnecović Gresa</t>
  </si>
  <si>
    <t>23/2018</t>
  </si>
  <si>
    <t>Baltić Veselin</t>
  </si>
  <si>
    <t>24/2018</t>
  </si>
  <si>
    <t>Otašević Ksenija</t>
  </si>
  <si>
    <t>25/2018</t>
  </si>
  <si>
    <t>Kovačević Miloš</t>
  </si>
  <si>
    <t>26/2018</t>
  </si>
  <si>
    <t>Đokić Tadija</t>
  </si>
  <si>
    <t>27/2018</t>
  </si>
  <si>
    <t>Maslar Sanja</t>
  </si>
  <si>
    <t>28/2018</t>
  </si>
  <si>
    <t>Bubanja Nevenka</t>
  </si>
  <si>
    <t>29/2018</t>
  </si>
  <si>
    <t>Zečević Marta</t>
  </si>
  <si>
    <t>30/2018</t>
  </si>
  <si>
    <t>Ećo Denis</t>
  </si>
  <si>
    <t>31/2018</t>
  </si>
  <si>
    <t>Kalezić Jovana</t>
  </si>
  <si>
    <t>32/2018</t>
  </si>
  <si>
    <t>Sokolović Amel</t>
  </si>
  <si>
    <t>33/2018</t>
  </si>
  <si>
    <t>Kandić Edita</t>
  </si>
  <si>
    <t>34/2018</t>
  </si>
  <si>
    <t>Barjaktarović Jelena</t>
  </si>
  <si>
    <t>35/2018</t>
  </si>
  <si>
    <t>Bjeletić Nikola</t>
  </si>
  <si>
    <t>36/2018</t>
  </si>
  <si>
    <t>Blečić Andrej</t>
  </si>
  <si>
    <t>37/2018</t>
  </si>
  <si>
    <t>Đurović Nikola</t>
  </si>
  <si>
    <t>38/2018</t>
  </si>
  <si>
    <t>Šukurica Admir</t>
  </si>
  <si>
    <t>39/2018</t>
  </si>
  <si>
    <t>Perišić Anja</t>
  </si>
  <si>
    <t>40/2018</t>
  </si>
  <si>
    <t>Vlahović Marko</t>
  </si>
  <si>
    <t>41/2018</t>
  </si>
  <si>
    <t>Nikolić Katarina</t>
  </si>
  <si>
    <t>42/2018</t>
  </si>
  <si>
    <t>Marović Nikolina</t>
  </si>
  <si>
    <t>43/2018</t>
  </si>
  <si>
    <t>Uskoković Sara</t>
  </si>
  <si>
    <t>45/2018</t>
  </si>
  <si>
    <t>Agović Ermin</t>
  </si>
  <si>
    <t>46/2018</t>
  </si>
  <si>
    <t>Traparić Damjan</t>
  </si>
  <si>
    <t>47/2018</t>
  </si>
  <si>
    <t>Kalezić Nina</t>
  </si>
  <si>
    <t>49/2018</t>
  </si>
  <si>
    <t>Kaluđerović Jelena</t>
  </si>
  <si>
    <t>50/2018</t>
  </si>
  <si>
    <t>Domazet Nikola</t>
  </si>
  <si>
    <t>51/2018</t>
  </si>
  <si>
    <t>Đurović Ivan</t>
  </si>
  <si>
    <t>52/2018</t>
  </si>
  <si>
    <t>Čelebić Jovan</t>
  </si>
  <si>
    <t>53/2018</t>
  </si>
  <si>
    <t>Sijarić Irfan</t>
  </si>
  <si>
    <t>54/2018</t>
  </si>
  <si>
    <t>Demirović Alen</t>
  </si>
  <si>
    <t>55/2018</t>
  </si>
  <si>
    <t>Laketić Bojana</t>
  </si>
  <si>
    <t>56/2018</t>
  </si>
  <si>
    <t>Agović Edis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</si>
  <si>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</si>
  <si>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</si>
  <si>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</si>
  <si>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</si>
  <si>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</si>
  <si>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</si>
  <si>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</si>
  <si>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</si>
  <si>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</si>
  <si>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</si>
  <si>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64/2018</t>
  </si>
  <si>
    <t>Milatović Miloš</t>
  </si>
  <si>
    <t>65/2018</t>
  </si>
  <si>
    <t>Banićević Ivana</t>
  </si>
  <si>
    <t>66/2018</t>
  </si>
  <si>
    <t>Samarđžić Dušan</t>
  </si>
  <si>
    <t>67/2018</t>
  </si>
  <si>
    <t>Musić Slavo</t>
  </si>
  <si>
    <t>68/2018</t>
  </si>
  <si>
    <t>Šoć Petar</t>
  </si>
  <si>
    <t>69/2018</t>
  </si>
  <si>
    <t>Tošković Branislav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</si>
  <si>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</si>
  <si>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</si>
  <si>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</si>
  <si>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</si>
  <si>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</si>
  <si>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</si>
  <si>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</si>
  <si>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</si>
  <si>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</si>
  <si>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</si>
  <si>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76/2018</t>
  </si>
  <si>
    <t>Knežević Milica</t>
  </si>
  <si>
    <t>77/2018</t>
  </si>
  <si>
    <t>Bakrač Uroš</t>
  </si>
  <si>
    <t>78/2018</t>
  </si>
  <si>
    <t>Ćetković Gabrijela</t>
  </si>
  <si>
    <t>79/2018</t>
  </si>
  <si>
    <t>Bubanja Bogdan</t>
  </si>
  <si>
    <t>83/2018</t>
  </si>
  <si>
    <t>Džogaz Nemanja</t>
  </si>
  <si>
    <t>84/2018</t>
  </si>
  <si>
    <t>Svičević Vojislav</t>
  </si>
  <si>
    <t>85/2018</t>
  </si>
  <si>
    <t>Svičević Petar</t>
  </si>
  <si>
    <t>86/2018</t>
  </si>
  <si>
    <t>Beha Aleksandra</t>
  </si>
  <si>
    <t>87/2018</t>
  </si>
  <si>
    <t>Mulalić Mirza</t>
  </si>
  <si>
    <t>89/2018</t>
  </si>
  <si>
    <t>Lončarević David</t>
  </si>
  <si>
    <t>90/2018</t>
  </si>
  <si>
    <t>Vujović Pavle</t>
  </si>
  <si>
    <t>91/2018</t>
  </si>
  <si>
    <t>Čubraković Stefan</t>
  </si>
  <si>
    <t>92/2018</t>
  </si>
  <si>
    <t>Vujisić Ranko</t>
  </si>
  <si>
    <t>93/2018</t>
  </si>
  <si>
    <t>Šarović Miloš</t>
  </si>
  <si>
    <t>95/2018</t>
  </si>
  <si>
    <t>Jošović Maša</t>
  </si>
  <si>
    <t>96/2018</t>
  </si>
  <si>
    <t>Kusovac Novica</t>
  </si>
  <si>
    <t>97/2018</t>
  </si>
  <si>
    <t>Adžić Ratko</t>
  </si>
  <si>
    <t>100/2018</t>
  </si>
  <si>
    <t>Traparić David</t>
  </si>
  <si>
    <t>3/2017</t>
  </si>
  <si>
    <t>Minić Luka</t>
  </si>
  <si>
    <t>11/2017</t>
  </si>
  <si>
    <t>Medojević Nađa</t>
  </si>
  <si>
    <t>16/2017</t>
  </si>
  <si>
    <t>Cimbaljević Jana</t>
  </si>
  <si>
    <t>19/2017</t>
  </si>
  <si>
    <t>Muzurović Adin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</si>
  <si>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</si>
  <si>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</si>
  <si>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</si>
  <si>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</si>
  <si>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</si>
  <si>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</si>
  <si>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</si>
  <si>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</si>
  <si>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36/2017</t>
  </si>
  <si>
    <t>Tomić Ivana</t>
  </si>
  <si>
    <t>41/2017</t>
  </si>
  <si>
    <t>Popović Blažo</t>
  </si>
  <si>
    <t>42/2017</t>
  </si>
  <si>
    <t>Mijović Danilo</t>
  </si>
  <si>
    <t>44/2017</t>
  </si>
  <si>
    <t>Pejović Vaso</t>
  </si>
  <si>
    <t>45/2017</t>
  </si>
  <si>
    <t>Radović Marija</t>
  </si>
  <si>
    <t>46/2017</t>
  </si>
  <si>
    <t>Vulićević Pavle</t>
  </si>
  <si>
    <t>48/2017</t>
  </si>
  <si>
    <t>Ćalić Aleksandra</t>
  </si>
  <si>
    <t>50/2017</t>
  </si>
  <si>
    <t>Krstović Milena</t>
  </si>
  <si>
    <t>54/2017</t>
  </si>
  <si>
    <t>Mehonjić Elma</t>
  </si>
  <si>
    <t>60/2017</t>
  </si>
  <si>
    <t>Ajanović Almina</t>
  </si>
  <si>
    <t>61/2017</t>
  </si>
  <si>
    <t>Igić Miloš</t>
  </si>
  <si>
    <t>62/2017</t>
  </si>
  <si>
    <t>Husović Alen</t>
  </si>
  <si>
    <t>65/2017</t>
  </si>
  <si>
    <t>Konjević Ratko</t>
  </si>
  <si>
    <t>71/2017</t>
  </si>
  <si>
    <t>Peruničić Jelena</t>
  </si>
  <si>
    <t>72/2017</t>
  </si>
  <si>
    <t>Cmiljanić Biljana</t>
  </si>
  <si>
    <t>74/2017</t>
  </si>
  <si>
    <t>Karadžić Katarina</t>
  </si>
  <si>
    <t>79/2017</t>
  </si>
  <si>
    <t>Kurpejović Amar</t>
  </si>
  <si>
    <t>80/2017</t>
  </si>
  <si>
    <t>Redžematović Muhamed</t>
  </si>
  <si>
    <t>83/2017</t>
  </si>
  <si>
    <t>Jevrić Nikola</t>
  </si>
  <si>
    <t>91/2017</t>
  </si>
  <si>
    <t>Đurović Milica</t>
  </si>
  <si>
    <t>95/2017</t>
  </si>
  <si>
    <t>Rajović Željko</t>
  </si>
  <si>
    <t>104/2017</t>
  </si>
  <si>
    <t>Marićević Aleksa</t>
  </si>
  <si>
    <t>105/2017</t>
  </si>
  <si>
    <t>Agović Hako</t>
  </si>
  <si>
    <t>108/2017</t>
  </si>
  <si>
    <t>Vučić Mladen</t>
  </si>
  <si>
    <t>113/2017</t>
  </si>
  <si>
    <t>Novović Nemanja</t>
  </si>
  <si>
    <t>114/2017</t>
  </si>
  <si>
    <t>Miljanić Irena</t>
  </si>
  <si>
    <t>118/2017</t>
  </si>
  <si>
    <t>Krnjević Radovan</t>
  </si>
  <si>
    <t>1/2016</t>
  </si>
  <si>
    <t>Stijović Vojo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</si>
  <si>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</si>
  <si>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</si>
  <si>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</si>
  <si>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</si>
  <si>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</si>
  <si>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</si>
  <si>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</si>
  <si>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</si>
  <si>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</si>
  <si>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</si>
  <si>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</si>
  <si>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</si>
  <si>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47/2016</t>
  </si>
  <si>
    <t>Mračević Tamara</t>
  </si>
  <si>
    <t>48/2016</t>
  </si>
  <si>
    <t>Džanković Haris</t>
  </si>
  <si>
    <t>54/2016</t>
  </si>
  <si>
    <t>Gredić Afrudin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</si>
  <si>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</si>
  <si>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</si>
  <si>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</si>
  <si>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</si>
  <si>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</si>
  <si>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</si>
  <si>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</si>
  <si>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</si>
  <si>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</si>
  <si>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</si>
  <si>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</si>
  <si>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</si>
  <si>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</si>
  <si>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</si>
  <si>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3/2015</t>
  </si>
  <si>
    <t>Ivanović Željko</t>
  </si>
  <si>
    <t>9/2015</t>
  </si>
  <si>
    <t>Popović Andrija</t>
  </si>
  <si>
    <t>16/2015</t>
  </si>
  <si>
    <t>Kljajić Aleksandar</t>
  </si>
  <si>
    <t>25/2015</t>
  </si>
  <si>
    <t>Perić Duško</t>
  </si>
  <si>
    <t>26/2015</t>
  </si>
  <si>
    <t>Ćetković Nikoleta</t>
  </si>
  <si>
    <t>51/2015</t>
  </si>
  <si>
    <t>Martinović Zorka</t>
  </si>
  <si>
    <t>75/2015</t>
  </si>
  <si>
    <t>Bibić Ernes</t>
  </si>
  <si>
    <t>94/2015</t>
  </si>
  <si>
    <t>Đurković Ljilja</t>
  </si>
  <si>
    <t>100/2015</t>
  </si>
  <si>
    <t>Ralević Miljan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</si>
  <si>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</si>
  <si>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</si>
  <si>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</si>
  <si>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</si>
  <si>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</si>
  <si>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</si>
  <si>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</si>
  <si>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</si>
  <si>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58/2014</t>
  </si>
  <si>
    <t>Mitrić Pavle</t>
  </si>
  <si>
    <t>71/2014</t>
  </si>
  <si>
    <t>Kočan Armin</t>
  </si>
  <si>
    <t>94/2014</t>
  </si>
  <si>
    <t>Šćekić Stefan</t>
  </si>
  <si>
    <t>114/2014</t>
  </si>
  <si>
    <t>Pavlović Jovana</t>
  </si>
  <si>
    <t>119/2014</t>
  </si>
  <si>
    <t>Čolović Anes</t>
  </si>
  <si>
    <t>120/2014</t>
  </si>
  <si>
    <t>Čolović Armin</t>
  </si>
  <si>
    <t>124/2014</t>
  </si>
  <si>
    <t>Topalović Stefan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</si>
  <si>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</si>
  <si>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</si>
  <si>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</si>
  <si>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</si>
  <si>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</si>
  <si>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</si>
  <si>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</si>
  <si>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</si>
  <si>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</si>
  <si>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</si>
  <si>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145/2014</t>
  </si>
  <si>
    <t>Jeftović Tamara</t>
  </si>
  <si>
    <t>30/2013</t>
  </si>
  <si>
    <t>Babović Milo</t>
  </si>
  <si>
    <t>50/2013</t>
  </si>
  <si>
    <t>Čvorović Mladen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</si>
  <si>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</si>
  <si>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</si>
  <si>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</si>
  <si>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</si>
  <si>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</si>
  <si>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</si>
  <si>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</si>
  <si>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</si>
  <si>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104/2013</t>
  </si>
  <si>
    <t>Jovović Slađan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</si>
  <si>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</si>
  <si>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</si>
  <si>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</si>
  <si>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</si>
  <si>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</si>
  <si>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</si>
  <si>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</si>
  <si>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</si>
  <si>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140/2013</t>
  </si>
  <si>
    <t>Šarović Ana</t>
  </si>
  <si>
    <t>149/2013</t>
  </si>
  <si>
    <t>Bulatović Bojana</t>
  </si>
  <si>
    <t>17/2012</t>
  </si>
  <si>
    <t>Radanović Obrad</t>
  </si>
  <si>
    <t>42/2012</t>
  </si>
  <si>
    <t>Tagić Nataša</t>
  </si>
  <si>
    <t>76/2012</t>
  </si>
  <si>
    <t>Šaban Marko</t>
  </si>
  <si>
    <t>80/2012</t>
  </si>
  <si>
    <t>Perović Novak</t>
  </si>
  <si>
    <t>101/2012</t>
  </si>
  <si>
    <t>Mijanović Stefan</t>
  </si>
  <si>
    <t>115/2012</t>
  </si>
  <si>
    <t>Praščević Pavle</t>
  </si>
  <si>
    <t>5/2011</t>
  </si>
  <si>
    <t>Milićević Milija</t>
  </si>
  <si>
    <t>33/2011</t>
  </si>
  <si>
    <t>Kostić Dragana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</si>
  <si>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</si>
  <si>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</si>
  <si>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</si>
  <si>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</si>
  <si>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</si>
  <si>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</si>
  <si>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</si>
  <si>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</si>
  <si>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105/2010</t>
  </si>
  <si>
    <t>Femić Jelena</t>
  </si>
  <si>
    <t>67/2007</t>
  </si>
  <si>
    <t>Šćepanović Aleksandar</t>
  </si>
  <si>
    <t>49/2006</t>
  </si>
  <si>
    <t>Turković Jasna</t>
  </si>
  <si>
    <t>D1</t>
  </si>
  <si>
    <t>D2</t>
  </si>
  <si>
    <t>K1Z</t>
  </si>
  <si>
    <t>K1T</t>
  </si>
  <si>
    <t>PK1Z</t>
  </si>
  <si>
    <t>PK1T</t>
  </si>
  <si>
    <t>Mujalović Arijon</t>
  </si>
  <si>
    <t>59/2010</t>
  </si>
  <si>
    <t>Pešić Nikola</t>
  </si>
  <si>
    <t>F</t>
  </si>
  <si>
    <t xml:space="preserve"> 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</si>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</sst>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1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1" fillId="0" borderId="17" xfId="0" applyNumberFormat="1" applyFont="1" applyFill="1" applyBorder="1" applyAlignment="1">
      <alignment horizontal="center"/>
    </xf>
    <xf numFmtId="0" fontId="31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1" fillId="0" borderId="17" xfId="38" applyNumberFormat="1" applyFont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34" fillId="0" borderId="0" xfId="39" applyFont="1" applyBorder="1"/>
    <xf numFmtId="0" fontId="34" fillId="0" borderId="0" xfId="39" applyFont="1" applyBorder="1" applyAlignment="1" applyProtection="1">
      <alignment horizontal="center"/>
      <protection hidden="1"/>
    </xf>
    <xf numFmtId="0" fontId="34" fillId="0" borderId="0" xfId="39" applyFont="1" applyBorder="1" applyProtection="1">
      <protection hidden="1"/>
    </xf>
    <xf numFmtId="0" fontId="34" fillId="0" borderId="0" xfId="0" applyFont="1" applyProtection="1">
      <protection hidden="1"/>
    </xf>
    <xf numFmtId="0" fontId="34" fillId="0" borderId="0" xfId="0" applyFont="1" applyFill="1" applyBorder="1" applyProtection="1">
      <protection locked="0"/>
    </xf>
    <xf numFmtId="0" fontId="34" fillId="0" borderId="0" xfId="0" applyFont="1" applyFill="1" applyAlignment="1">
      <alignment horizontal="center"/>
    </xf>
    <xf numFmtId="0" fontId="34" fillId="0" borderId="0" xfId="0" applyFont="1" applyFill="1"/>
    <xf numFmtId="0" fontId="34" fillId="0" borderId="14" xfId="0" applyFont="1" applyBorder="1" applyProtection="1"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14" xfId="0" applyFont="1" applyBorder="1"/>
    <xf numFmtId="0" fontId="34" fillId="0" borderId="0" xfId="0" applyFont="1"/>
    <xf numFmtId="0" fontId="34" fillId="0" borderId="14" xfId="0" applyFont="1" applyFill="1" applyBorder="1"/>
    <xf numFmtId="0" fontId="34" fillId="0" borderId="17" xfId="0" applyFont="1" applyBorder="1"/>
    <xf numFmtId="0" fontId="34" fillId="0" borderId="17" xfId="0" applyFont="1" applyFill="1" applyBorder="1"/>
    <xf numFmtId="0" fontId="34" fillId="0" borderId="17" xfId="0" applyFont="1" applyBorder="1" applyProtection="1">
      <protection hidden="1"/>
    </xf>
    <xf numFmtId="0" fontId="34" fillId="0" borderId="0" xfId="0" applyFont="1" applyProtection="1">
      <protection locked="0"/>
    </xf>
    <xf numFmtId="0" fontId="42" fillId="0" borderId="0" xfId="0" applyFont="1"/>
    <xf numFmtId="1" fontId="34" fillId="0" borderId="16" xfId="0" applyNumberFormat="1" applyFont="1" applyBorder="1" applyAlignment="1" applyProtection="1">
      <alignment vertical="center"/>
      <protection locked="0"/>
    </xf>
    <xf numFmtId="0" fontId="34" fillId="0" borderId="21" xfId="0" applyFont="1" applyFill="1" applyBorder="1" applyProtection="1">
      <protection locked="0"/>
    </xf>
    <xf numFmtId="0" fontId="34" fillId="0" borderId="21" xfId="0" applyFont="1" applyBorder="1" applyProtection="1">
      <protection hidden="1"/>
    </xf>
    <xf numFmtId="0" fontId="34" fillId="0" borderId="10" xfId="0" applyFont="1" applyFill="1" applyBorder="1" applyProtection="1">
      <protection locked="0"/>
    </xf>
    <xf numFmtId="0" fontId="34" fillId="0" borderId="10" xfId="0" applyFont="1" applyBorder="1" applyProtection="1">
      <protection hidden="1"/>
    </xf>
    <xf numFmtId="0" fontId="34" fillId="0" borderId="15" xfId="0" applyFont="1" applyBorder="1" applyProtection="1">
      <protection hidden="1"/>
    </xf>
    <xf numFmtId="0" fontId="34" fillId="0" borderId="14" xfId="0" applyFont="1" applyFill="1" applyBorder="1" applyProtection="1">
      <protection locked="0"/>
    </xf>
    <xf numFmtId="0" fontId="34" fillId="0" borderId="20" xfId="0" applyFont="1" applyBorder="1" applyProtection="1">
      <protection hidden="1"/>
    </xf>
    <xf numFmtId="0" fontId="34" fillId="0" borderId="12" xfId="0" applyFont="1" applyFill="1" applyBorder="1" applyProtection="1">
      <protection locked="0"/>
    </xf>
    <xf numFmtId="0" fontId="34" fillId="0" borderId="14" xfId="0" applyFont="1" applyBorder="1" applyAlignment="1">
      <alignment horizontal="center"/>
    </xf>
    <xf numFmtId="164" fontId="34" fillId="0" borderId="0" xfId="0" applyNumberFormat="1" applyFont="1"/>
    <xf numFmtId="0" fontId="34" fillId="0" borderId="26" xfId="0" applyFont="1" applyFill="1" applyBorder="1"/>
    <xf numFmtId="0" fontId="34" fillId="0" borderId="26" xfId="0" applyFont="1" applyBorder="1"/>
    <xf numFmtId="0" fontId="34" fillId="0" borderId="26" xfId="0" applyFont="1" applyBorder="1" applyProtection="1">
      <protection hidden="1"/>
    </xf>
    <xf numFmtId="0" fontId="34" fillId="0" borderId="27" xfId="0" applyFont="1" applyBorder="1" applyProtection="1">
      <protection hidden="1"/>
    </xf>
    <xf numFmtId="1" fontId="34" fillId="0" borderId="28" xfId="0" applyNumberFormat="1" applyFont="1" applyBorder="1" applyAlignment="1" applyProtection="1">
      <alignment vertical="center"/>
      <protection locked="0"/>
    </xf>
    <xf numFmtId="0" fontId="34" fillId="0" borderId="26" xfId="0" applyFont="1" applyBorder="1" applyAlignment="1" applyProtection="1">
      <alignment horizontal="center"/>
      <protection hidden="1"/>
    </xf>
    <xf numFmtId="1" fontId="34" fillId="0" borderId="14" xfId="0" applyNumberFormat="1" applyFont="1" applyBorder="1" applyAlignment="1" applyProtection="1">
      <alignment vertical="center"/>
      <protection locked="0"/>
    </xf>
    <xf numFmtId="0" fontId="34" fillId="0" borderId="10" xfId="0" applyFont="1" applyBorder="1" applyAlignment="1" applyProtection="1">
      <alignment horizontal="center"/>
      <protection hidden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2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3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left" wrapText="1"/>
    </xf>
    <xf numFmtId="0" fontId="25" fillId="0" borderId="10" xfId="0" applyFont="1" applyBorder="1" applyAlignment="1"/>
    <xf numFmtId="0" fontId="1" fillId="0" borderId="10" xfId="0" applyFont="1" applyBorder="1" applyAlignment="1"/>
    <xf numFmtId="0" fontId="21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1" fillId="0" borderId="21" xfId="38" applyFont="1" applyBorder="1" applyAlignment="1">
      <alignment horizontal="center" vertical="center" wrapText="1"/>
    </xf>
    <xf numFmtId="0" fontId="15" fillId="0" borderId="25" xfId="38" applyBorder="1" applyAlignment="1">
      <alignment horizontal="center" vertical="center" wrapText="1"/>
    </xf>
    <xf numFmtId="0" fontId="31" fillId="0" borderId="15" xfId="38" applyFont="1" applyBorder="1" applyAlignment="1">
      <alignment horizontal="center" vertical="center" wrapText="1"/>
    </xf>
    <xf numFmtId="0" fontId="31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9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1" fillId="0" borderId="10" xfId="38" applyFont="1" applyBorder="1" applyAlignment="1">
      <alignment vertical="center" wrapText="1"/>
    </xf>
    <xf numFmtId="0" fontId="44" fillId="0" borderId="10" xfId="38" applyFont="1" applyBorder="1" applyAlignment="1">
      <alignment vertical="center" wrapText="1"/>
    </xf>
    <xf numFmtId="0" fontId="32" fillId="0" borderId="10" xfId="38" applyFont="1" applyBorder="1" applyAlignment="1">
      <alignment wrapText="1"/>
    </xf>
    <xf numFmtId="0" fontId="38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0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0" fillId="0" borderId="10" xfId="38" applyFont="1" applyBorder="1" applyAlignment="1">
      <alignment horizontal="left" vertical="center" wrapText="1"/>
    </xf>
    <xf numFmtId="0" fontId="32" fillId="0" borderId="10" xfId="38" applyFont="1" applyBorder="1" applyAlignment="1">
      <alignment horizontal="left" wrapText="1"/>
    </xf>
    <xf numFmtId="0" fontId="33" fillId="0" borderId="11" xfId="38" applyFont="1" applyBorder="1" applyAlignment="1">
      <alignment horizontal="center" vertical="center" wrapText="1"/>
    </xf>
    <xf numFmtId="0" fontId="33" fillId="0" borderId="21" xfId="38" applyFont="1" applyBorder="1" applyAlignment="1">
      <alignment horizontal="center" vertical="center" wrapText="1"/>
    </xf>
    <xf numFmtId="0" fontId="31" fillId="0" borderId="11" xfId="38" applyFont="1" applyBorder="1" applyAlignment="1">
      <alignment horizontal="center" vertical="center" wrapText="1"/>
    </xf>
    <xf numFmtId="0" fontId="20" fillId="0" borderId="18" xfId="38" applyFont="1" applyBorder="1" applyAlignment="1">
      <alignment wrapText="1"/>
    </xf>
    <xf numFmtId="0" fontId="21" fillId="0" borderId="22" xfId="0" applyFont="1" applyFill="1" applyBorder="1" applyAlignment="1"/>
    <xf numFmtId="0" fontId="21" fillId="0" borderId="23" xfId="0" applyFont="1" applyBorder="1" applyAlignment="1"/>
    <xf numFmtId="0" fontId="21" fillId="0" borderId="15" xfId="0" applyFont="1" applyFill="1" applyBorder="1" applyAlignment="1"/>
    <xf numFmtId="0" fontId="21" fillId="0" borderId="24" xfId="0" applyFont="1" applyBorder="1" applyAlignme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6"/>
  <sheetViews>
    <sheetView tabSelected="1" zoomScale="110" zoomScaleNormal="110" workbookViewId="0">
      <pane ySplit="2" topLeftCell="A131" activePane="bottomLeft" state="frozen"/>
      <selection pane="bottomLeft" activeCell="P143" sqref="P143"/>
    </sheetView>
  </sheetViews>
  <sheetFormatPr defaultRowHeight="12.75" x14ac:dyDescent="0.2"/>
  <cols>
    <col min="1" max="1" width="10.42578125" style="30" customWidth="1"/>
    <col min="2" max="2" width="9.140625" style="30"/>
    <col min="3" max="3" width="21.5703125" style="30" customWidth="1"/>
    <col min="4" max="4" width="5.140625" style="30" customWidth="1"/>
    <col min="5" max="5" width="5.85546875" style="30" customWidth="1"/>
    <col min="6" max="8" width="5.140625" style="30" customWidth="1"/>
    <col min="9" max="11" width="5.7109375" style="30" customWidth="1"/>
    <col min="12" max="12" width="5.85546875" style="30" customWidth="1"/>
    <col min="13" max="13" width="5" style="30" customWidth="1"/>
    <col min="14" max="14" width="4.42578125" style="30" customWidth="1"/>
    <col min="15" max="15" width="4.5703125" style="30" bestFit="1" customWidth="1"/>
    <col min="16" max="16" width="5.140625" style="30" customWidth="1"/>
    <col min="17" max="19" width="5.28515625" style="30" customWidth="1"/>
    <col min="20" max="16384" width="9.140625" style="30"/>
  </cols>
  <sheetData>
    <row r="1" spans="1:23" ht="12.7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3" ht="12.75" customHeight="1" x14ac:dyDescent="0.2">
      <c r="A2" s="20" t="s">
        <v>0</v>
      </c>
      <c r="B2" s="21" t="s">
        <v>1</v>
      </c>
      <c r="C2" s="22" t="s">
        <v>2</v>
      </c>
      <c r="D2" s="22" t="s">
        <v>430</v>
      </c>
      <c r="E2" s="22" t="s">
        <v>431</v>
      </c>
      <c r="F2" s="23" t="s">
        <v>432</v>
      </c>
      <c r="G2" s="23" t="s">
        <v>433</v>
      </c>
      <c r="H2" s="23" t="s">
        <v>3</v>
      </c>
      <c r="I2" s="23" t="s">
        <v>434</v>
      </c>
      <c r="J2" s="23" t="s">
        <v>435</v>
      </c>
      <c r="K2" s="23" t="s">
        <v>4</v>
      </c>
      <c r="L2" s="23" t="s">
        <v>38</v>
      </c>
      <c r="M2" s="24" t="s">
        <v>34</v>
      </c>
      <c r="N2" s="23" t="s">
        <v>35</v>
      </c>
      <c r="O2" s="23" t="s">
        <v>5</v>
      </c>
      <c r="P2" s="23" t="s">
        <v>36</v>
      </c>
      <c r="Q2" s="23" t="s">
        <v>37</v>
      </c>
      <c r="R2" s="23" t="s">
        <v>6</v>
      </c>
      <c r="S2" s="23" t="s">
        <v>39</v>
      </c>
      <c r="T2" s="23" t="s">
        <v>7</v>
      </c>
      <c r="U2" s="23" t="s">
        <v>8</v>
      </c>
    </row>
    <row r="3" spans="1:23" x14ac:dyDescent="0.2">
      <c r="A3" s="25">
        <v>1</v>
      </c>
      <c r="B3" s="26" t="s">
        <v>45</v>
      </c>
      <c r="C3" s="26" t="s">
        <v>46</v>
      </c>
      <c r="D3" s="31"/>
      <c r="E3" s="31"/>
      <c r="F3" s="27"/>
      <c r="G3" s="27"/>
      <c r="H3" s="27" t="str">
        <f>IF(AND(F3="",G3=""),"",SUM(F3,G3))</f>
        <v/>
      </c>
      <c r="I3" s="27"/>
      <c r="J3" s="27"/>
      <c r="K3" s="27" t="str">
        <f>IF(AND(I3="", J3=""),"",SUM(I3,J3))</f>
        <v/>
      </c>
      <c r="L3" s="27"/>
      <c r="M3" s="43"/>
      <c r="N3" s="44"/>
      <c r="O3" s="41" t="str">
        <f>IF(AND(M3="",N3=""),"",SUM(M3,N3))</f>
        <v/>
      </c>
      <c r="P3" s="41"/>
      <c r="Q3" s="41"/>
      <c r="R3" s="42" t="str">
        <f>IF(AND(P3="",Q3=""),"",SUM(P3,Q3))</f>
        <v/>
      </c>
      <c r="S3" s="27" t="str">
        <f>IF(AND(M3="",N3="",P3="",Q3=""),"",SUM(MAX(M3,P3),MAX(N3,Q3)))</f>
        <v/>
      </c>
      <c r="T3" s="37" t="str">
        <f>IF(AND(D3="",E3="",L3="",S3=""),"",SUM(D3,E3,L3,S3))</f>
        <v/>
      </c>
      <c r="U3" s="28" t="str">
        <f t="shared" ref="U3:U20" si="0">IF(AND(D3="",E3="",L3="",S3=""),"",IF(T3&gt;89,"A",IF(T3&gt;79,"B",IF(T3&gt;69,"C",IF(T3&gt;59,"D",IF(T3&gt;49,"E","F"))))))</f>
        <v/>
      </c>
      <c r="W3" s="47"/>
    </row>
    <row r="4" spans="1:23" x14ac:dyDescent="0.2">
      <c r="A4" s="25">
        <v>2</v>
      </c>
      <c r="B4" s="26" t="s">
        <v>47</v>
      </c>
      <c r="C4" s="26" t="s">
        <v>48</v>
      </c>
      <c r="D4" s="31"/>
      <c r="E4" s="31"/>
      <c r="F4" s="27"/>
      <c r="G4" s="27"/>
      <c r="H4" s="27" t="str">
        <f t="shared" ref="H4:H65" si="1">IF(AND(F4="",G4=""),"",SUM(F4,G4))</f>
        <v/>
      </c>
      <c r="I4" s="27"/>
      <c r="J4" s="27"/>
      <c r="K4" s="27" t="str">
        <f t="shared" ref="K4:K65" si="2">IF(AND(I4="", J4=""),"",SUM(I4,J4))</f>
        <v/>
      </c>
      <c r="L4" s="27" t="str">
        <f>IF(AND(F4="",G4="",I4="",J4=""),"",MAX(H4,K4))</f>
        <v/>
      </c>
      <c r="M4" s="43"/>
      <c r="N4" s="44"/>
      <c r="O4" s="41" t="str">
        <f t="shared" ref="O4:O65" si="3">IF(AND(M4="",N4=""),"",SUM(M4,N4))</f>
        <v/>
      </c>
      <c r="P4" s="41"/>
      <c r="Q4" s="41"/>
      <c r="R4" s="42" t="str">
        <f t="shared" ref="R4:R65" si="4">IF(AND(P4="",Q4=""),"",SUM(P4,Q4))</f>
        <v/>
      </c>
      <c r="S4" s="27" t="str">
        <f>IF(AND(M4="",N4="",P4="",Q4=""),"",MAX(O4,R4))</f>
        <v/>
      </c>
      <c r="T4" s="37" t="str">
        <f t="shared" ref="T4:T65" si="5">IF(AND(D4="",E4="",L4="",S4=""),"",SUM(D4,E4,L4,S4))</f>
        <v/>
      </c>
      <c r="U4" s="28" t="str">
        <f t="shared" si="0"/>
        <v/>
      </c>
      <c r="W4" s="47"/>
    </row>
    <row r="5" spans="1:23" x14ac:dyDescent="0.2">
      <c r="A5" s="25">
        <v>3</v>
      </c>
      <c r="B5" s="26" t="s">
        <v>49</v>
      </c>
      <c r="C5" s="26" t="s">
        <v>50</v>
      </c>
      <c r="D5" s="31">
        <v>5</v>
      </c>
      <c r="E5" s="31"/>
      <c r="F5" s="27">
        <v>2</v>
      </c>
      <c r="G5" s="27">
        <v>2</v>
      </c>
      <c r="H5" s="27">
        <f t="shared" si="1"/>
        <v>4</v>
      </c>
      <c r="I5" s="27"/>
      <c r="J5" s="27"/>
      <c r="K5" s="27" t="str">
        <f t="shared" si="2"/>
        <v/>
      </c>
      <c r="L5" s="27">
        <f t="shared" ref="L5:L66" si="6">IF(AND(F5="",G5="",I5="",J5=""),"",MAX(H5,K5))</f>
        <v>4</v>
      </c>
      <c r="M5" s="43"/>
      <c r="N5" s="44"/>
      <c r="O5" s="41" t="str">
        <f t="shared" si="3"/>
        <v/>
      </c>
      <c r="P5" s="41"/>
      <c r="Q5" s="41"/>
      <c r="R5" s="42" t="str">
        <f t="shared" si="4"/>
        <v/>
      </c>
      <c r="S5" s="27" t="str">
        <f t="shared" ref="S5:S19" si="7">IF(AND(M5="",N5="",P5="",Q5=""),"",MAX(O5,R5))</f>
        <v/>
      </c>
      <c r="T5" s="37">
        <f t="shared" si="5"/>
        <v>9</v>
      </c>
      <c r="U5" s="28" t="str">
        <f t="shared" si="0"/>
        <v>F</v>
      </c>
      <c r="W5" s="47"/>
    </row>
    <row r="6" spans="1:23" x14ac:dyDescent="0.2">
      <c r="A6" s="25">
        <v>4</v>
      </c>
      <c r="B6" s="26" t="s">
        <v>51</v>
      </c>
      <c r="C6" s="26" t="s">
        <v>436</v>
      </c>
      <c r="D6" s="31">
        <v>5</v>
      </c>
      <c r="E6" s="31">
        <v>5</v>
      </c>
      <c r="F6" s="27">
        <v>5</v>
      </c>
      <c r="G6" s="27">
        <v>7</v>
      </c>
      <c r="H6" s="27">
        <f t="shared" si="1"/>
        <v>12</v>
      </c>
      <c r="I6" s="27">
        <v>9.5</v>
      </c>
      <c r="J6" s="27">
        <v>9</v>
      </c>
      <c r="K6" s="27">
        <f t="shared" si="2"/>
        <v>18.5</v>
      </c>
      <c r="L6" s="27">
        <f t="shared" si="6"/>
        <v>18.5</v>
      </c>
      <c r="M6" s="43">
        <v>9</v>
      </c>
      <c r="N6" s="44">
        <v>13</v>
      </c>
      <c r="O6" s="41">
        <f t="shared" si="3"/>
        <v>22</v>
      </c>
      <c r="P6" s="41"/>
      <c r="Q6" s="41"/>
      <c r="R6" s="42" t="str">
        <f t="shared" si="4"/>
        <v/>
      </c>
      <c r="S6" s="27">
        <f t="shared" si="7"/>
        <v>22</v>
      </c>
      <c r="T6" s="37">
        <f t="shared" si="5"/>
        <v>50.5</v>
      </c>
      <c r="U6" s="28" t="str">
        <f t="shared" si="0"/>
        <v>E</v>
      </c>
      <c r="W6" s="47"/>
    </row>
    <row r="7" spans="1:23" x14ac:dyDescent="0.2">
      <c r="A7" s="25">
        <v>5</v>
      </c>
      <c r="B7" s="26" t="s">
        <v>52</v>
      </c>
      <c r="C7" s="26" t="s">
        <v>53</v>
      </c>
      <c r="D7" s="31"/>
      <c r="E7" s="31"/>
      <c r="F7" s="27"/>
      <c r="G7" s="27"/>
      <c r="H7" s="27" t="str">
        <f t="shared" si="1"/>
        <v/>
      </c>
      <c r="I7" s="27"/>
      <c r="J7" s="27"/>
      <c r="K7" s="27" t="str">
        <f t="shared" si="2"/>
        <v/>
      </c>
      <c r="L7" s="27" t="str">
        <f t="shared" si="6"/>
        <v/>
      </c>
      <c r="M7" s="43"/>
      <c r="N7" s="44"/>
      <c r="O7" s="41" t="str">
        <f t="shared" si="3"/>
        <v/>
      </c>
      <c r="P7" s="41"/>
      <c r="Q7" s="41"/>
      <c r="R7" s="42" t="str">
        <f t="shared" si="4"/>
        <v/>
      </c>
      <c r="S7" s="27" t="str">
        <f t="shared" si="7"/>
        <v/>
      </c>
      <c r="T7" s="37" t="str">
        <f t="shared" si="5"/>
        <v/>
      </c>
      <c r="U7" s="28" t="str">
        <f t="shared" si="0"/>
        <v/>
      </c>
      <c r="W7" s="47"/>
    </row>
    <row r="8" spans="1:23" x14ac:dyDescent="0.2">
      <c r="A8" s="25">
        <v>6</v>
      </c>
      <c r="B8" s="26" t="s">
        <v>54</v>
      </c>
      <c r="C8" s="26" t="s">
        <v>55</v>
      </c>
      <c r="D8" s="31">
        <v>5</v>
      </c>
      <c r="E8" s="31">
        <v>5</v>
      </c>
      <c r="F8" s="27">
        <v>8</v>
      </c>
      <c r="G8" s="27">
        <v>14</v>
      </c>
      <c r="H8" s="27">
        <f t="shared" si="1"/>
        <v>22</v>
      </c>
      <c r="I8" s="27"/>
      <c r="J8" s="27"/>
      <c r="K8" s="27" t="str">
        <f t="shared" si="2"/>
        <v/>
      </c>
      <c r="L8" s="27">
        <f t="shared" si="6"/>
        <v>22</v>
      </c>
      <c r="M8" s="43">
        <v>8.5</v>
      </c>
      <c r="N8" s="44">
        <v>10</v>
      </c>
      <c r="O8" s="41">
        <f t="shared" si="3"/>
        <v>18.5</v>
      </c>
      <c r="P8" s="41"/>
      <c r="Q8" s="41"/>
      <c r="R8" s="42" t="str">
        <f t="shared" si="4"/>
        <v/>
      </c>
      <c r="S8" s="27">
        <f t="shared" si="7"/>
        <v>18.5</v>
      </c>
      <c r="T8" s="37">
        <f t="shared" si="5"/>
        <v>50.5</v>
      </c>
      <c r="U8" s="28" t="str">
        <f t="shared" si="0"/>
        <v>E</v>
      </c>
      <c r="W8" s="47"/>
    </row>
    <row r="9" spans="1:23" x14ac:dyDescent="0.2">
      <c r="A9" s="25">
        <v>7</v>
      </c>
      <c r="B9" s="26" t="s">
        <v>56</v>
      </c>
      <c r="C9" s="26" t="s">
        <v>57</v>
      </c>
      <c r="D9" s="31">
        <v>5</v>
      </c>
      <c r="E9" s="31">
        <v>5</v>
      </c>
      <c r="F9" s="27">
        <v>1.5</v>
      </c>
      <c r="G9" s="27">
        <v>9</v>
      </c>
      <c r="H9" s="27">
        <f t="shared" si="1"/>
        <v>10.5</v>
      </c>
      <c r="I9" s="27">
        <v>12</v>
      </c>
      <c r="J9" s="27">
        <v>14</v>
      </c>
      <c r="K9" s="27">
        <f t="shared" si="2"/>
        <v>26</v>
      </c>
      <c r="L9" s="27">
        <f t="shared" si="6"/>
        <v>26</v>
      </c>
      <c r="M9" s="43"/>
      <c r="N9" s="44"/>
      <c r="O9" s="41" t="str">
        <f t="shared" si="3"/>
        <v/>
      </c>
      <c r="P9" s="41">
        <v>2.5</v>
      </c>
      <c r="Q9" s="41">
        <v>7</v>
      </c>
      <c r="R9" s="42">
        <f t="shared" si="4"/>
        <v>9.5</v>
      </c>
      <c r="S9" s="27">
        <f t="shared" si="7"/>
        <v>9.5</v>
      </c>
      <c r="T9" s="37">
        <f t="shared" si="5"/>
        <v>45.5</v>
      </c>
      <c r="U9" s="28" t="str">
        <f t="shared" si="0"/>
        <v>F</v>
      </c>
    </row>
    <row r="10" spans="1:23" x14ac:dyDescent="0.2">
      <c r="A10" s="25">
        <v>8</v>
      </c>
      <c r="B10" s="26" t="s">
        <v>58</v>
      </c>
      <c r="C10" s="26" t="s">
        <v>59</v>
      </c>
      <c r="D10" s="31"/>
      <c r="E10" s="31"/>
      <c r="F10" s="27"/>
      <c r="G10" s="27"/>
      <c r="H10" s="27" t="str">
        <f t="shared" si="1"/>
        <v/>
      </c>
      <c r="I10" s="27"/>
      <c r="J10" s="27"/>
      <c r="K10" s="27" t="str">
        <f t="shared" si="2"/>
        <v/>
      </c>
      <c r="L10" s="27" t="str">
        <f t="shared" si="6"/>
        <v/>
      </c>
      <c r="M10" s="43"/>
      <c r="N10" s="44"/>
      <c r="O10" s="41" t="str">
        <f t="shared" si="3"/>
        <v/>
      </c>
      <c r="P10" s="41">
        <v>10.5</v>
      </c>
      <c r="Q10" s="41"/>
      <c r="R10" s="42">
        <f t="shared" si="4"/>
        <v>10.5</v>
      </c>
      <c r="S10" s="27">
        <f t="shared" si="7"/>
        <v>10.5</v>
      </c>
      <c r="T10" s="37">
        <f t="shared" si="5"/>
        <v>10.5</v>
      </c>
      <c r="U10" s="28" t="str">
        <f t="shared" si="0"/>
        <v>F</v>
      </c>
    </row>
    <row r="11" spans="1:23" x14ac:dyDescent="0.2">
      <c r="A11" s="25">
        <v>9</v>
      </c>
      <c r="B11" s="26" t="s">
        <v>60</v>
      </c>
      <c r="C11" s="26" t="s">
        <v>61</v>
      </c>
      <c r="D11" s="31">
        <v>5</v>
      </c>
      <c r="E11" s="31">
        <v>5</v>
      </c>
      <c r="F11" s="27">
        <v>9</v>
      </c>
      <c r="G11" s="27">
        <v>11</v>
      </c>
      <c r="H11" s="27">
        <f t="shared" si="1"/>
        <v>20</v>
      </c>
      <c r="I11" s="27"/>
      <c r="J11" s="27"/>
      <c r="K11" s="27" t="str">
        <f t="shared" si="2"/>
        <v/>
      </c>
      <c r="L11" s="27">
        <f t="shared" si="6"/>
        <v>20</v>
      </c>
      <c r="M11" s="43">
        <v>10.5</v>
      </c>
      <c r="N11" s="44"/>
      <c r="O11" s="41">
        <f t="shared" si="3"/>
        <v>10.5</v>
      </c>
      <c r="P11" s="41">
        <v>8.5</v>
      </c>
      <c r="Q11" s="41">
        <v>15</v>
      </c>
      <c r="R11" s="42">
        <f t="shared" si="4"/>
        <v>23.5</v>
      </c>
      <c r="S11" s="27">
        <f t="shared" si="7"/>
        <v>23.5</v>
      </c>
      <c r="T11" s="37">
        <f t="shared" si="5"/>
        <v>53.5</v>
      </c>
      <c r="U11" s="28" t="str">
        <f t="shared" si="0"/>
        <v>E</v>
      </c>
    </row>
    <row r="12" spans="1:23" x14ac:dyDescent="0.2">
      <c r="A12" s="25">
        <v>10</v>
      </c>
      <c r="B12" s="26" t="s">
        <v>62</v>
      </c>
      <c r="C12" s="26" t="s">
        <v>63</v>
      </c>
      <c r="D12" s="31">
        <v>5</v>
      </c>
      <c r="E12" s="31">
        <v>5</v>
      </c>
      <c r="F12" s="27">
        <v>0</v>
      </c>
      <c r="G12" s="27">
        <v>4</v>
      </c>
      <c r="H12" s="27">
        <f t="shared" si="1"/>
        <v>4</v>
      </c>
      <c r="I12" s="27">
        <v>1</v>
      </c>
      <c r="J12" s="27">
        <v>5</v>
      </c>
      <c r="K12" s="27">
        <f t="shared" si="2"/>
        <v>6</v>
      </c>
      <c r="L12" s="27">
        <f t="shared" si="6"/>
        <v>6</v>
      </c>
      <c r="M12" s="43">
        <v>8</v>
      </c>
      <c r="N12" s="44">
        <v>0</v>
      </c>
      <c r="O12" s="41">
        <f t="shared" si="3"/>
        <v>8</v>
      </c>
      <c r="P12" s="41">
        <v>2.5</v>
      </c>
      <c r="Q12" s="41">
        <v>7</v>
      </c>
      <c r="R12" s="42">
        <f t="shared" si="4"/>
        <v>9.5</v>
      </c>
      <c r="S12" s="27">
        <f t="shared" si="7"/>
        <v>9.5</v>
      </c>
      <c r="T12" s="37">
        <f t="shared" si="5"/>
        <v>25.5</v>
      </c>
      <c r="U12" s="28" t="str">
        <f t="shared" si="0"/>
        <v>F</v>
      </c>
    </row>
    <row r="13" spans="1:23" x14ac:dyDescent="0.2">
      <c r="A13" s="25">
        <v>11</v>
      </c>
      <c r="B13" s="26" t="s">
        <v>64</v>
      </c>
      <c r="C13" s="26" t="s">
        <v>65</v>
      </c>
      <c r="D13" s="31">
        <v>5</v>
      </c>
      <c r="E13" s="31">
        <v>5</v>
      </c>
      <c r="F13" s="27"/>
      <c r="G13" s="27">
        <v>4</v>
      </c>
      <c r="H13" s="27">
        <f t="shared" si="1"/>
        <v>4</v>
      </c>
      <c r="I13" s="27"/>
      <c r="J13" s="27">
        <v>4</v>
      </c>
      <c r="K13" s="27">
        <f t="shared" si="2"/>
        <v>4</v>
      </c>
      <c r="L13" s="27">
        <f t="shared" si="6"/>
        <v>4</v>
      </c>
      <c r="M13" s="43"/>
      <c r="N13" s="44"/>
      <c r="O13" s="41" t="str">
        <f t="shared" si="3"/>
        <v/>
      </c>
      <c r="P13" s="41"/>
      <c r="Q13" s="41"/>
      <c r="R13" s="42" t="str">
        <f t="shared" si="4"/>
        <v/>
      </c>
      <c r="S13" s="27" t="str">
        <f t="shared" si="7"/>
        <v/>
      </c>
      <c r="T13" s="37">
        <f t="shared" si="5"/>
        <v>14</v>
      </c>
      <c r="U13" s="28" t="str">
        <f t="shared" si="0"/>
        <v>F</v>
      </c>
    </row>
    <row r="14" spans="1:23" x14ac:dyDescent="0.2">
      <c r="A14" s="25">
        <v>12</v>
      </c>
      <c r="B14" s="26" t="s">
        <v>66</v>
      </c>
      <c r="C14" s="26" t="s">
        <v>67</v>
      </c>
      <c r="D14" s="31">
        <v>5</v>
      </c>
      <c r="E14" s="31">
        <v>5</v>
      </c>
      <c r="F14" s="27"/>
      <c r="G14" s="27">
        <v>2</v>
      </c>
      <c r="H14" s="27">
        <f t="shared" si="1"/>
        <v>2</v>
      </c>
      <c r="I14" s="27"/>
      <c r="J14" s="27"/>
      <c r="K14" s="27" t="str">
        <f t="shared" si="2"/>
        <v/>
      </c>
      <c r="L14" s="27">
        <f t="shared" si="6"/>
        <v>2</v>
      </c>
      <c r="M14" s="43"/>
      <c r="N14" s="44"/>
      <c r="O14" s="41" t="str">
        <f t="shared" si="3"/>
        <v/>
      </c>
      <c r="P14" s="41"/>
      <c r="Q14" s="41"/>
      <c r="R14" s="42" t="str">
        <f t="shared" si="4"/>
        <v/>
      </c>
      <c r="S14" s="27" t="str">
        <f t="shared" si="7"/>
        <v/>
      </c>
      <c r="T14" s="37">
        <f t="shared" si="5"/>
        <v>12</v>
      </c>
      <c r="U14" s="28" t="str">
        <f t="shared" si="0"/>
        <v>F</v>
      </c>
    </row>
    <row r="15" spans="1:23" x14ac:dyDescent="0.2">
      <c r="A15" s="25">
        <v>13</v>
      </c>
      <c r="B15" s="26" t="s">
        <v>68</v>
      </c>
      <c r="C15" s="26" t="s">
        <v>69</v>
      </c>
      <c r="D15" s="31">
        <v>5</v>
      </c>
      <c r="E15" s="31">
        <v>5</v>
      </c>
      <c r="F15" s="27"/>
      <c r="G15" s="27"/>
      <c r="H15" s="27" t="str">
        <f t="shared" si="1"/>
        <v/>
      </c>
      <c r="I15" s="27">
        <v>5</v>
      </c>
      <c r="J15" s="27">
        <v>6</v>
      </c>
      <c r="K15" s="27">
        <f t="shared" si="2"/>
        <v>11</v>
      </c>
      <c r="L15" s="27">
        <f t="shared" si="6"/>
        <v>11</v>
      </c>
      <c r="M15" s="43"/>
      <c r="N15" s="44"/>
      <c r="O15" s="41" t="str">
        <f t="shared" si="3"/>
        <v/>
      </c>
      <c r="P15" s="41">
        <v>14</v>
      </c>
      <c r="Q15" s="41">
        <v>25</v>
      </c>
      <c r="R15" s="42">
        <f t="shared" si="4"/>
        <v>39</v>
      </c>
      <c r="S15" s="27">
        <f t="shared" si="7"/>
        <v>39</v>
      </c>
      <c r="T15" s="37">
        <f t="shared" si="5"/>
        <v>60</v>
      </c>
      <c r="U15" s="28" t="str">
        <f t="shared" si="0"/>
        <v>D</v>
      </c>
    </row>
    <row r="16" spans="1:23" x14ac:dyDescent="0.2">
      <c r="A16" s="25">
        <v>14</v>
      </c>
      <c r="B16" s="26" t="s">
        <v>70</v>
      </c>
      <c r="C16" s="26" t="s">
        <v>71</v>
      </c>
      <c r="D16" s="31">
        <v>5</v>
      </c>
      <c r="E16" s="31"/>
      <c r="F16" s="27">
        <v>1.5</v>
      </c>
      <c r="G16" s="27">
        <v>12</v>
      </c>
      <c r="H16" s="27">
        <f t="shared" si="1"/>
        <v>13.5</v>
      </c>
      <c r="I16" s="27"/>
      <c r="J16" s="27"/>
      <c r="K16" s="27" t="str">
        <f t="shared" si="2"/>
        <v/>
      </c>
      <c r="L16" s="27">
        <f t="shared" si="6"/>
        <v>13.5</v>
      </c>
      <c r="M16" s="43"/>
      <c r="N16" s="44"/>
      <c r="O16" s="41" t="str">
        <f t="shared" si="3"/>
        <v/>
      </c>
      <c r="P16" s="41"/>
      <c r="Q16" s="41"/>
      <c r="R16" s="42" t="str">
        <f t="shared" si="4"/>
        <v/>
      </c>
      <c r="S16" s="27" t="str">
        <f t="shared" si="7"/>
        <v/>
      </c>
      <c r="T16" s="37">
        <f t="shared" si="5"/>
        <v>18.5</v>
      </c>
      <c r="U16" s="28" t="str">
        <f t="shared" si="0"/>
        <v>F</v>
      </c>
    </row>
    <row r="17" spans="1:21" x14ac:dyDescent="0.2">
      <c r="A17" s="25">
        <v>15</v>
      </c>
      <c r="B17" s="26" t="s">
        <v>72</v>
      </c>
      <c r="C17" s="26" t="s">
        <v>73</v>
      </c>
      <c r="D17" s="31"/>
      <c r="E17" s="33"/>
      <c r="F17" s="34"/>
      <c r="G17" s="27"/>
      <c r="H17" s="27" t="str">
        <f t="shared" si="1"/>
        <v/>
      </c>
      <c r="I17" s="27"/>
      <c r="J17" s="27"/>
      <c r="K17" s="27" t="str">
        <f t="shared" si="2"/>
        <v/>
      </c>
      <c r="L17" s="27" t="str">
        <f t="shared" si="6"/>
        <v/>
      </c>
      <c r="M17" s="45"/>
      <c r="N17" s="41"/>
      <c r="O17" s="41" t="str">
        <f t="shared" si="3"/>
        <v/>
      </c>
      <c r="P17" s="41"/>
      <c r="Q17" s="41"/>
      <c r="R17" s="42" t="str">
        <f t="shared" si="4"/>
        <v/>
      </c>
      <c r="S17" s="27" t="str">
        <f t="shared" si="7"/>
        <v/>
      </c>
      <c r="T17" s="37" t="str">
        <f t="shared" si="5"/>
        <v/>
      </c>
      <c r="U17" s="28" t="str">
        <f t="shared" si="0"/>
        <v/>
      </c>
    </row>
    <row r="18" spans="1:21" x14ac:dyDescent="0.2">
      <c r="A18" s="25">
        <v>16</v>
      </c>
      <c r="B18" s="26" t="s">
        <v>74</v>
      </c>
      <c r="C18" s="26" t="s">
        <v>75</v>
      </c>
      <c r="D18" s="31"/>
      <c r="E18" s="31"/>
      <c r="F18" s="27"/>
      <c r="G18" s="27"/>
      <c r="H18" s="27" t="str">
        <f t="shared" si="1"/>
        <v/>
      </c>
      <c r="I18" s="27"/>
      <c r="J18" s="27"/>
      <c r="K18" s="27" t="str">
        <f t="shared" si="2"/>
        <v/>
      </c>
      <c r="L18" s="27" t="str">
        <f t="shared" si="6"/>
        <v/>
      </c>
      <c r="M18" s="40"/>
      <c r="N18" s="41"/>
      <c r="O18" s="41" t="str">
        <f t="shared" si="3"/>
        <v/>
      </c>
      <c r="P18" s="41"/>
      <c r="Q18" s="41"/>
      <c r="R18" s="42" t="str">
        <f t="shared" si="4"/>
        <v/>
      </c>
      <c r="S18" s="27" t="str">
        <f t="shared" si="7"/>
        <v/>
      </c>
      <c r="T18" s="37" t="str">
        <f t="shared" si="5"/>
        <v/>
      </c>
      <c r="U18" s="28" t="str">
        <f t="shared" si="0"/>
        <v/>
      </c>
    </row>
    <row r="19" spans="1:21" x14ac:dyDescent="0.2">
      <c r="A19" s="25">
        <v>17</v>
      </c>
      <c r="B19" s="26" t="s">
        <v>76</v>
      </c>
      <c r="C19" s="26" t="s">
        <v>77</v>
      </c>
      <c r="D19" s="31"/>
      <c r="E19" s="31">
        <v>5</v>
      </c>
      <c r="F19" s="27">
        <v>4.5</v>
      </c>
      <c r="G19" s="27"/>
      <c r="H19" s="27">
        <f t="shared" si="1"/>
        <v>4.5</v>
      </c>
      <c r="I19" s="27">
        <v>1</v>
      </c>
      <c r="J19" s="27">
        <v>6</v>
      </c>
      <c r="K19" s="27">
        <f t="shared" si="2"/>
        <v>7</v>
      </c>
      <c r="L19" s="27">
        <f t="shared" si="6"/>
        <v>7</v>
      </c>
      <c r="M19" s="40">
        <v>8</v>
      </c>
      <c r="N19" s="41">
        <v>0</v>
      </c>
      <c r="O19" s="41">
        <f t="shared" si="3"/>
        <v>8</v>
      </c>
      <c r="P19" s="41">
        <v>7.5</v>
      </c>
      <c r="Q19" s="41">
        <v>7</v>
      </c>
      <c r="R19" s="42">
        <f t="shared" si="4"/>
        <v>14.5</v>
      </c>
      <c r="S19" s="27">
        <f t="shared" si="7"/>
        <v>14.5</v>
      </c>
      <c r="T19" s="37">
        <f t="shared" si="5"/>
        <v>26.5</v>
      </c>
      <c r="U19" s="28" t="str">
        <f t="shared" si="0"/>
        <v>F</v>
      </c>
    </row>
    <row r="20" spans="1:21" x14ac:dyDescent="0.2">
      <c r="A20" s="25">
        <v>18</v>
      </c>
      <c r="B20" s="26" t="s">
        <v>78</v>
      </c>
      <c r="C20" s="26" t="s">
        <v>79</v>
      </c>
      <c r="D20" s="31">
        <v>5</v>
      </c>
      <c r="E20" s="31">
        <v>5</v>
      </c>
      <c r="F20" s="27">
        <v>7.5</v>
      </c>
      <c r="G20" s="27">
        <v>14</v>
      </c>
      <c r="H20" s="27">
        <f t="shared" si="1"/>
        <v>21.5</v>
      </c>
      <c r="I20" s="27">
        <v>6</v>
      </c>
      <c r="J20" s="27">
        <v>15</v>
      </c>
      <c r="K20" s="27">
        <f t="shared" si="2"/>
        <v>21</v>
      </c>
      <c r="L20" s="27">
        <f t="shared" si="6"/>
        <v>21.5</v>
      </c>
      <c r="M20" s="40">
        <v>9</v>
      </c>
      <c r="N20" s="41">
        <v>10</v>
      </c>
      <c r="O20" s="41">
        <f t="shared" si="3"/>
        <v>19</v>
      </c>
      <c r="P20" s="41">
        <v>9.5</v>
      </c>
      <c r="Q20" s="41">
        <v>9</v>
      </c>
      <c r="R20" s="42">
        <f t="shared" si="4"/>
        <v>18.5</v>
      </c>
      <c r="S20" s="27">
        <f t="shared" ref="S20:S65" si="8">IF(AND(M20="",N20="",P20="",Q20=""),"",SUM(MAX(M20,P20),MAX(N20,Q20)))</f>
        <v>19.5</v>
      </c>
      <c r="T20" s="37">
        <f t="shared" si="5"/>
        <v>51</v>
      </c>
      <c r="U20" s="28" t="str">
        <f t="shared" si="0"/>
        <v>E</v>
      </c>
    </row>
    <row r="21" spans="1:21" x14ac:dyDescent="0.2">
      <c r="A21" s="25">
        <v>19</v>
      </c>
      <c r="B21" s="26" t="s">
        <v>80</v>
      </c>
      <c r="C21" s="26" t="s">
        <v>81</v>
      </c>
      <c r="D21" s="31">
        <v>5</v>
      </c>
      <c r="E21" s="31">
        <v>5</v>
      </c>
      <c r="F21" s="27">
        <v>2.5</v>
      </c>
      <c r="G21" s="27">
        <v>9</v>
      </c>
      <c r="H21" s="27">
        <f t="shared" si="1"/>
        <v>11.5</v>
      </c>
      <c r="I21" s="27">
        <v>4</v>
      </c>
      <c r="J21" s="27">
        <v>11</v>
      </c>
      <c r="K21" s="27">
        <f t="shared" si="2"/>
        <v>15</v>
      </c>
      <c r="L21" s="27">
        <f t="shared" si="6"/>
        <v>15</v>
      </c>
      <c r="M21" s="40">
        <v>1.5</v>
      </c>
      <c r="N21" s="41">
        <v>0</v>
      </c>
      <c r="O21" s="41">
        <f t="shared" si="3"/>
        <v>1.5</v>
      </c>
      <c r="P21" s="41">
        <v>4.5</v>
      </c>
      <c r="Q21" s="41">
        <v>20</v>
      </c>
      <c r="R21" s="42">
        <f t="shared" si="4"/>
        <v>24.5</v>
      </c>
      <c r="S21" s="27">
        <f t="shared" si="8"/>
        <v>24.5</v>
      </c>
      <c r="T21" s="37">
        <f t="shared" si="5"/>
        <v>49.5</v>
      </c>
      <c r="U21" s="28" t="str">
        <f t="shared" ref="U21:U78" si="9">IF(AND(L21="",S21=""),"",IF(T21&gt;89,"A",IF(T21&gt;79,"B",IF(T21&gt;69,"C",IF(T21&gt;59,"D",IF(T21&gt;49,"E","F"))))))</f>
        <v>E</v>
      </c>
    </row>
    <row r="22" spans="1:21" x14ac:dyDescent="0.2">
      <c r="A22" s="25">
        <v>20</v>
      </c>
      <c r="B22" s="26" t="s">
        <v>82</v>
      </c>
      <c r="C22" s="26" t="s">
        <v>83</v>
      </c>
      <c r="D22" s="31">
        <v>5</v>
      </c>
      <c r="E22" s="31"/>
      <c r="F22" s="27"/>
      <c r="G22" s="27"/>
      <c r="H22" s="27" t="str">
        <f t="shared" si="1"/>
        <v/>
      </c>
      <c r="I22" s="27"/>
      <c r="J22" s="27"/>
      <c r="K22" s="27" t="str">
        <f t="shared" si="2"/>
        <v/>
      </c>
      <c r="L22" s="27" t="str">
        <f t="shared" si="6"/>
        <v/>
      </c>
      <c r="M22" s="40"/>
      <c r="N22" s="41"/>
      <c r="O22" s="41" t="str">
        <f t="shared" si="3"/>
        <v/>
      </c>
      <c r="P22" s="41"/>
      <c r="Q22" s="41"/>
      <c r="R22" s="42" t="str">
        <f t="shared" si="4"/>
        <v/>
      </c>
      <c r="S22" s="27" t="str">
        <f t="shared" si="8"/>
        <v/>
      </c>
      <c r="T22" s="37">
        <f t="shared" si="5"/>
        <v>5</v>
      </c>
      <c r="U22" s="28" t="str">
        <f t="shared" si="9"/>
        <v/>
      </c>
    </row>
    <row r="23" spans="1:21" x14ac:dyDescent="0.2">
      <c r="A23" s="25">
        <v>21</v>
      </c>
      <c r="B23" s="26" t="s">
        <v>84</v>
      </c>
      <c r="C23" s="26" t="s">
        <v>85</v>
      </c>
      <c r="D23" s="31">
        <v>5</v>
      </c>
      <c r="E23" s="31">
        <v>5</v>
      </c>
      <c r="F23" s="27">
        <v>4.5</v>
      </c>
      <c r="G23" s="27">
        <v>15</v>
      </c>
      <c r="H23" s="27">
        <f t="shared" si="1"/>
        <v>19.5</v>
      </c>
      <c r="I23" s="27"/>
      <c r="J23" s="27"/>
      <c r="K23" s="27" t="str">
        <f t="shared" si="2"/>
        <v/>
      </c>
      <c r="L23" s="27">
        <f t="shared" si="6"/>
        <v>19.5</v>
      </c>
      <c r="M23" s="40">
        <v>15</v>
      </c>
      <c r="N23" s="41">
        <v>10</v>
      </c>
      <c r="O23" s="41">
        <f t="shared" si="3"/>
        <v>25</v>
      </c>
      <c r="P23" s="41"/>
      <c r="Q23" s="41"/>
      <c r="R23" s="42" t="str">
        <f t="shared" si="4"/>
        <v/>
      </c>
      <c r="S23" s="27">
        <f t="shared" si="8"/>
        <v>25</v>
      </c>
      <c r="T23" s="37">
        <f t="shared" si="5"/>
        <v>54.5</v>
      </c>
      <c r="U23" s="28" t="str">
        <f t="shared" si="9"/>
        <v>E</v>
      </c>
    </row>
    <row r="24" spans="1:21" x14ac:dyDescent="0.2">
      <c r="A24" s="25">
        <v>22</v>
      </c>
      <c r="B24" s="26" t="s">
        <v>86</v>
      </c>
      <c r="C24" s="26" t="s">
        <v>87</v>
      </c>
      <c r="D24" s="31">
        <v>5</v>
      </c>
      <c r="E24" s="31">
        <v>5</v>
      </c>
      <c r="F24" s="27">
        <v>1.5</v>
      </c>
      <c r="G24" s="27">
        <v>8</v>
      </c>
      <c r="H24" s="27">
        <f t="shared" si="1"/>
        <v>9.5</v>
      </c>
      <c r="I24" s="27">
        <v>0</v>
      </c>
      <c r="J24" s="27">
        <v>8</v>
      </c>
      <c r="K24" s="27">
        <f t="shared" si="2"/>
        <v>8</v>
      </c>
      <c r="L24" s="27">
        <f t="shared" si="6"/>
        <v>9.5</v>
      </c>
      <c r="M24" s="40">
        <v>1.5</v>
      </c>
      <c r="N24" s="41">
        <v>3</v>
      </c>
      <c r="O24" s="41">
        <f t="shared" si="3"/>
        <v>4.5</v>
      </c>
      <c r="P24" s="41">
        <v>3</v>
      </c>
      <c r="Q24" s="41">
        <v>15</v>
      </c>
      <c r="R24" s="42">
        <f t="shared" si="4"/>
        <v>18</v>
      </c>
      <c r="S24" s="27">
        <f t="shared" si="8"/>
        <v>18</v>
      </c>
      <c r="T24" s="37">
        <f t="shared" si="5"/>
        <v>37.5</v>
      </c>
      <c r="U24" s="28" t="str">
        <f t="shared" si="9"/>
        <v>F</v>
      </c>
    </row>
    <row r="25" spans="1:21" x14ac:dyDescent="0.2">
      <c r="A25" s="25">
        <v>23</v>
      </c>
      <c r="B25" s="26" t="s">
        <v>88</v>
      </c>
      <c r="C25" s="26" t="s">
        <v>89</v>
      </c>
      <c r="D25" s="31">
        <v>5</v>
      </c>
      <c r="E25" s="31">
        <v>5</v>
      </c>
      <c r="F25" s="27">
        <v>0</v>
      </c>
      <c r="G25" s="27">
        <v>0</v>
      </c>
      <c r="H25" s="27">
        <f t="shared" si="1"/>
        <v>0</v>
      </c>
      <c r="I25" s="27">
        <v>9</v>
      </c>
      <c r="J25" s="27">
        <v>4</v>
      </c>
      <c r="K25" s="27">
        <f t="shared" si="2"/>
        <v>13</v>
      </c>
      <c r="L25" s="27">
        <f t="shared" si="6"/>
        <v>13</v>
      </c>
      <c r="M25" s="40"/>
      <c r="N25" s="41"/>
      <c r="O25" s="41" t="str">
        <f t="shared" si="3"/>
        <v/>
      </c>
      <c r="P25" s="41">
        <v>6.5</v>
      </c>
      <c r="Q25" s="41">
        <v>20</v>
      </c>
      <c r="R25" s="42">
        <f t="shared" si="4"/>
        <v>26.5</v>
      </c>
      <c r="S25" s="27">
        <f t="shared" si="8"/>
        <v>26.5</v>
      </c>
      <c r="T25" s="37">
        <f t="shared" si="5"/>
        <v>49.5</v>
      </c>
      <c r="U25" s="28" t="str">
        <f t="shared" si="9"/>
        <v>E</v>
      </c>
    </row>
    <row r="26" spans="1:21" x14ac:dyDescent="0.2">
      <c r="A26" s="25">
        <v>24</v>
      </c>
      <c r="B26" s="26" t="s">
        <v>90</v>
      </c>
      <c r="C26" s="26" t="s">
        <v>91</v>
      </c>
      <c r="D26" s="31">
        <v>5</v>
      </c>
      <c r="E26" s="31">
        <v>5</v>
      </c>
      <c r="F26" s="27"/>
      <c r="G26" s="27">
        <v>2</v>
      </c>
      <c r="H26" s="27">
        <f t="shared" si="1"/>
        <v>2</v>
      </c>
      <c r="I26" s="27">
        <v>2</v>
      </c>
      <c r="J26" s="27">
        <v>1</v>
      </c>
      <c r="K26" s="27">
        <f t="shared" si="2"/>
        <v>3</v>
      </c>
      <c r="L26" s="27">
        <f t="shared" si="6"/>
        <v>3</v>
      </c>
      <c r="M26" s="40"/>
      <c r="N26" s="41"/>
      <c r="O26" s="41" t="str">
        <f t="shared" si="3"/>
        <v/>
      </c>
      <c r="P26" s="41"/>
      <c r="Q26" s="41"/>
      <c r="R26" s="42" t="str">
        <f t="shared" si="4"/>
        <v/>
      </c>
      <c r="S26" s="27" t="str">
        <f t="shared" si="8"/>
        <v/>
      </c>
      <c r="T26" s="37">
        <f t="shared" si="5"/>
        <v>13</v>
      </c>
      <c r="U26" s="28" t="str">
        <f t="shared" si="9"/>
        <v>F</v>
      </c>
    </row>
    <row r="27" spans="1:21" x14ac:dyDescent="0.2">
      <c r="A27" s="25">
        <v>25</v>
      </c>
      <c r="B27" s="26" t="s">
        <v>92</v>
      </c>
      <c r="C27" s="26" t="s">
        <v>93</v>
      </c>
      <c r="D27" s="31">
        <v>5</v>
      </c>
      <c r="E27" s="31">
        <v>5</v>
      </c>
      <c r="F27" s="27"/>
      <c r="G27" s="27">
        <v>9</v>
      </c>
      <c r="H27" s="27">
        <f t="shared" si="1"/>
        <v>9</v>
      </c>
      <c r="I27" s="27" t="s">
        <v>440</v>
      </c>
      <c r="J27" s="27">
        <v>11</v>
      </c>
      <c r="K27" s="27">
        <f t="shared" si="2"/>
        <v>11</v>
      </c>
      <c r="L27" s="27">
        <f t="shared" si="6"/>
        <v>11</v>
      </c>
      <c r="M27" s="40"/>
      <c r="N27" s="41"/>
      <c r="O27" s="41" t="str">
        <f t="shared" si="3"/>
        <v/>
      </c>
      <c r="P27" s="41">
        <v>1</v>
      </c>
      <c r="Q27" s="41">
        <v>22</v>
      </c>
      <c r="R27" s="42">
        <f t="shared" si="4"/>
        <v>23</v>
      </c>
      <c r="S27" s="27">
        <f t="shared" si="8"/>
        <v>23</v>
      </c>
      <c r="T27" s="37">
        <f t="shared" si="5"/>
        <v>44</v>
      </c>
      <c r="U27" s="28" t="str">
        <f t="shared" si="9"/>
        <v>F</v>
      </c>
    </row>
    <row r="28" spans="1:21" x14ac:dyDescent="0.2">
      <c r="A28" s="25">
        <v>26</v>
      </c>
      <c r="B28" s="26" t="s">
        <v>94</v>
      </c>
      <c r="C28" s="26" t="s">
        <v>95</v>
      </c>
      <c r="D28" s="31">
        <v>5</v>
      </c>
      <c r="E28" s="31">
        <v>5</v>
      </c>
      <c r="F28" s="27">
        <v>18.5</v>
      </c>
      <c r="G28" s="27">
        <v>15</v>
      </c>
      <c r="H28" s="27">
        <f t="shared" si="1"/>
        <v>33.5</v>
      </c>
      <c r="I28" s="27"/>
      <c r="J28" s="27"/>
      <c r="K28" s="27" t="str">
        <f t="shared" si="2"/>
        <v/>
      </c>
      <c r="L28" s="27">
        <f t="shared" si="6"/>
        <v>33.5</v>
      </c>
      <c r="M28" s="40">
        <v>21.5</v>
      </c>
      <c r="N28" s="41">
        <v>17</v>
      </c>
      <c r="O28" s="41">
        <f t="shared" si="3"/>
        <v>38.5</v>
      </c>
      <c r="P28" s="41"/>
      <c r="Q28" s="41"/>
      <c r="R28" s="42" t="str">
        <f t="shared" si="4"/>
        <v/>
      </c>
      <c r="S28" s="27">
        <f t="shared" si="8"/>
        <v>38.5</v>
      </c>
      <c r="T28" s="37">
        <f t="shared" si="5"/>
        <v>82</v>
      </c>
      <c r="U28" s="28" t="str">
        <f t="shared" si="9"/>
        <v>B</v>
      </c>
    </row>
    <row r="29" spans="1:21" x14ac:dyDescent="0.2">
      <c r="A29" s="25">
        <v>27</v>
      </c>
      <c r="B29" s="26" t="s">
        <v>96</v>
      </c>
      <c r="C29" s="26" t="s">
        <v>97</v>
      </c>
      <c r="D29" s="31">
        <v>5</v>
      </c>
      <c r="E29" s="31">
        <v>5</v>
      </c>
      <c r="F29" s="27">
        <v>5</v>
      </c>
      <c r="G29" s="27">
        <v>3</v>
      </c>
      <c r="H29" s="27">
        <f t="shared" si="1"/>
        <v>8</v>
      </c>
      <c r="I29" s="27">
        <v>10.5</v>
      </c>
      <c r="J29" s="27">
        <v>13</v>
      </c>
      <c r="K29" s="27">
        <f t="shared" si="2"/>
        <v>23.5</v>
      </c>
      <c r="L29" s="27">
        <f t="shared" si="6"/>
        <v>23.5</v>
      </c>
      <c r="M29" s="40">
        <v>13</v>
      </c>
      <c r="N29" s="41">
        <v>8</v>
      </c>
      <c r="O29" s="41">
        <f t="shared" si="3"/>
        <v>21</v>
      </c>
      <c r="P29" s="41"/>
      <c r="Q29" s="41"/>
      <c r="R29" s="42" t="str">
        <f t="shared" si="4"/>
        <v/>
      </c>
      <c r="S29" s="27">
        <f t="shared" si="8"/>
        <v>21</v>
      </c>
      <c r="T29" s="37">
        <f t="shared" si="5"/>
        <v>54.5</v>
      </c>
      <c r="U29" s="28" t="str">
        <f t="shared" si="9"/>
        <v>E</v>
      </c>
    </row>
    <row r="30" spans="1:21" x14ac:dyDescent="0.2">
      <c r="A30" s="25">
        <v>28</v>
      </c>
      <c r="B30" s="26" t="s">
        <v>98</v>
      </c>
      <c r="C30" s="26" t="s">
        <v>99</v>
      </c>
      <c r="D30" s="31">
        <v>5</v>
      </c>
      <c r="E30" s="31">
        <v>5</v>
      </c>
      <c r="F30" s="27">
        <v>12</v>
      </c>
      <c r="G30" s="27">
        <v>8</v>
      </c>
      <c r="H30" s="27">
        <f t="shared" si="1"/>
        <v>20</v>
      </c>
      <c r="I30" s="27">
        <v>12</v>
      </c>
      <c r="J30" s="27">
        <v>17</v>
      </c>
      <c r="K30" s="27">
        <f t="shared" si="2"/>
        <v>29</v>
      </c>
      <c r="L30" s="27">
        <f t="shared" si="6"/>
        <v>29</v>
      </c>
      <c r="M30" s="40">
        <v>9</v>
      </c>
      <c r="N30" s="41">
        <v>15</v>
      </c>
      <c r="O30" s="41">
        <f t="shared" si="3"/>
        <v>24</v>
      </c>
      <c r="P30" s="41">
        <v>11</v>
      </c>
      <c r="Q30" s="41">
        <v>17</v>
      </c>
      <c r="R30" s="42">
        <f t="shared" si="4"/>
        <v>28</v>
      </c>
      <c r="S30" s="27">
        <f t="shared" si="8"/>
        <v>28</v>
      </c>
      <c r="T30" s="37">
        <f t="shared" si="5"/>
        <v>67</v>
      </c>
      <c r="U30" s="28" t="str">
        <f t="shared" si="9"/>
        <v>D</v>
      </c>
    </row>
    <row r="31" spans="1:21" x14ac:dyDescent="0.2">
      <c r="A31" s="25">
        <v>29</v>
      </c>
      <c r="B31" s="26" t="s">
        <v>100</v>
      </c>
      <c r="C31" s="26" t="s">
        <v>101</v>
      </c>
      <c r="D31" s="31">
        <v>5</v>
      </c>
      <c r="E31" s="31">
        <v>5</v>
      </c>
      <c r="F31" s="27">
        <v>0</v>
      </c>
      <c r="G31" s="27">
        <v>6</v>
      </c>
      <c r="H31" s="27">
        <f t="shared" si="1"/>
        <v>6</v>
      </c>
      <c r="I31" s="27">
        <v>0.5</v>
      </c>
      <c r="J31" s="27"/>
      <c r="K31" s="27">
        <f t="shared" si="2"/>
        <v>0.5</v>
      </c>
      <c r="L31" s="27">
        <f t="shared" si="6"/>
        <v>6</v>
      </c>
      <c r="M31" s="40"/>
      <c r="N31" s="41"/>
      <c r="O31" s="41" t="str">
        <f t="shared" si="3"/>
        <v/>
      </c>
      <c r="P31" s="41">
        <v>0</v>
      </c>
      <c r="Q31" s="41">
        <v>6</v>
      </c>
      <c r="R31" s="42">
        <f t="shared" si="4"/>
        <v>6</v>
      </c>
      <c r="S31" s="27">
        <f t="shared" si="8"/>
        <v>6</v>
      </c>
      <c r="T31" s="37">
        <f t="shared" si="5"/>
        <v>22</v>
      </c>
      <c r="U31" s="28" t="str">
        <f t="shared" si="9"/>
        <v>F</v>
      </c>
    </row>
    <row r="32" spans="1:21" x14ac:dyDescent="0.2">
      <c r="A32" s="25">
        <v>30</v>
      </c>
      <c r="B32" s="26" t="s">
        <v>102</v>
      </c>
      <c r="C32" s="26" t="s">
        <v>103</v>
      </c>
      <c r="D32" s="31"/>
      <c r="E32" s="31"/>
      <c r="F32" s="27"/>
      <c r="G32" s="27"/>
      <c r="H32" s="27" t="str">
        <f t="shared" si="1"/>
        <v/>
      </c>
      <c r="I32" s="27"/>
      <c r="J32" s="27"/>
      <c r="K32" s="27" t="str">
        <f t="shared" si="2"/>
        <v/>
      </c>
      <c r="L32" s="27" t="str">
        <f t="shared" si="6"/>
        <v/>
      </c>
      <c r="M32" s="40"/>
      <c r="N32" s="41"/>
      <c r="O32" s="55" t="str">
        <f t="shared" si="3"/>
        <v/>
      </c>
      <c r="P32" s="41"/>
      <c r="Q32" s="41"/>
      <c r="R32" s="42" t="str">
        <f t="shared" si="4"/>
        <v/>
      </c>
      <c r="S32" s="27" t="str">
        <f t="shared" si="8"/>
        <v/>
      </c>
      <c r="T32" s="37" t="str">
        <f t="shared" si="5"/>
        <v/>
      </c>
      <c r="U32" s="28" t="str">
        <f t="shared" si="9"/>
        <v/>
      </c>
    </row>
    <row r="33" spans="1:21" x14ac:dyDescent="0.2">
      <c r="A33" s="25">
        <v>31</v>
      </c>
      <c r="B33" s="26" t="s">
        <v>104</v>
      </c>
      <c r="C33" s="26" t="s">
        <v>105</v>
      </c>
      <c r="D33" s="31">
        <v>5</v>
      </c>
      <c r="E33" s="31">
        <v>5</v>
      </c>
      <c r="F33" s="27">
        <v>12.5</v>
      </c>
      <c r="G33" s="27"/>
      <c r="H33" s="27">
        <f t="shared" si="1"/>
        <v>12.5</v>
      </c>
      <c r="I33" s="27"/>
      <c r="J33" s="27"/>
      <c r="K33" s="27" t="str">
        <f t="shared" si="2"/>
        <v/>
      </c>
      <c r="L33" s="27">
        <f t="shared" si="6"/>
        <v>12.5</v>
      </c>
      <c r="M33" s="40"/>
      <c r="N33" s="41"/>
      <c r="O33" s="55" t="str">
        <f t="shared" si="3"/>
        <v/>
      </c>
      <c r="P33" s="41"/>
      <c r="Q33" s="41"/>
      <c r="R33" s="42" t="str">
        <f t="shared" si="4"/>
        <v/>
      </c>
      <c r="S33" s="27" t="str">
        <f t="shared" si="8"/>
        <v/>
      </c>
      <c r="T33" s="37">
        <f t="shared" si="5"/>
        <v>22.5</v>
      </c>
      <c r="U33" s="28" t="str">
        <f t="shared" si="9"/>
        <v>F</v>
      </c>
    </row>
    <row r="34" spans="1:21" x14ac:dyDescent="0.2">
      <c r="A34" s="25">
        <v>32</v>
      </c>
      <c r="B34" s="26" t="s">
        <v>106</v>
      </c>
      <c r="C34" s="26" t="s">
        <v>107</v>
      </c>
      <c r="D34" s="31">
        <v>5</v>
      </c>
      <c r="E34" s="31">
        <v>5</v>
      </c>
      <c r="F34" s="27">
        <v>0</v>
      </c>
      <c r="G34" s="27"/>
      <c r="H34" s="27">
        <f t="shared" si="1"/>
        <v>0</v>
      </c>
      <c r="I34" s="27"/>
      <c r="J34" s="27"/>
      <c r="K34" s="27" t="str">
        <f t="shared" si="2"/>
        <v/>
      </c>
      <c r="L34" s="27">
        <f t="shared" si="6"/>
        <v>0</v>
      </c>
      <c r="M34" s="40"/>
      <c r="N34" s="41"/>
      <c r="O34" s="55" t="str">
        <f t="shared" si="3"/>
        <v/>
      </c>
      <c r="P34" s="41"/>
      <c r="Q34" s="41"/>
      <c r="R34" s="42" t="str">
        <f t="shared" si="4"/>
        <v/>
      </c>
      <c r="S34" s="27" t="str">
        <f t="shared" si="8"/>
        <v/>
      </c>
      <c r="T34" s="37">
        <f t="shared" si="5"/>
        <v>10</v>
      </c>
      <c r="U34" s="28" t="str">
        <f t="shared" si="9"/>
        <v>F</v>
      </c>
    </row>
    <row r="35" spans="1:21" x14ac:dyDescent="0.2">
      <c r="A35" s="25">
        <v>33</v>
      </c>
      <c r="B35" s="26" t="s">
        <v>108</v>
      </c>
      <c r="C35" s="26" t="s">
        <v>109</v>
      </c>
      <c r="D35" s="31">
        <v>5</v>
      </c>
      <c r="E35" s="31">
        <v>5</v>
      </c>
      <c r="F35" s="27">
        <v>8</v>
      </c>
      <c r="G35" s="27">
        <v>7</v>
      </c>
      <c r="H35" s="27">
        <f t="shared" si="1"/>
        <v>15</v>
      </c>
      <c r="I35" s="27">
        <v>6</v>
      </c>
      <c r="J35" s="27">
        <v>7</v>
      </c>
      <c r="K35" s="27">
        <f t="shared" si="2"/>
        <v>13</v>
      </c>
      <c r="L35" s="27">
        <f t="shared" si="6"/>
        <v>15</v>
      </c>
      <c r="M35" s="40">
        <v>14.5</v>
      </c>
      <c r="N35" s="41">
        <v>10</v>
      </c>
      <c r="O35" s="55">
        <f t="shared" si="3"/>
        <v>24.5</v>
      </c>
      <c r="P35" s="41">
        <v>9</v>
      </c>
      <c r="Q35" s="41">
        <v>15</v>
      </c>
      <c r="R35" s="42">
        <f t="shared" si="4"/>
        <v>24</v>
      </c>
      <c r="S35" s="27">
        <f t="shared" si="8"/>
        <v>29.5</v>
      </c>
      <c r="T35" s="37">
        <f t="shared" si="5"/>
        <v>54.5</v>
      </c>
      <c r="U35" s="28" t="str">
        <f t="shared" si="9"/>
        <v>E</v>
      </c>
    </row>
    <row r="36" spans="1:21" x14ac:dyDescent="0.2">
      <c r="A36" s="25">
        <v>34</v>
      </c>
      <c r="B36" s="26" t="s">
        <v>110</v>
      </c>
      <c r="C36" s="26" t="s">
        <v>111</v>
      </c>
      <c r="D36" s="31">
        <v>5</v>
      </c>
      <c r="E36" s="31">
        <v>5</v>
      </c>
      <c r="F36" s="27"/>
      <c r="G36" s="27">
        <v>10</v>
      </c>
      <c r="H36" s="27">
        <f t="shared" si="1"/>
        <v>10</v>
      </c>
      <c r="I36" s="27">
        <v>3.5</v>
      </c>
      <c r="J36" s="27">
        <v>6</v>
      </c>
      <c r="K36" s="27">
        <f t="shared" si="2"/>
        <v>9.5</v>
      </c>
      <c r="L36" s="27">
        <f t="shared" si="6"/>
        <v>10</v>
      </c>
      <c r="M36" s="40">
        <v>4</v>
      </c>
      <c r="N36" s="41">
        <v>4</v>
      </c>
      <c r="O36" s="55">
        <f t="shared" si="3"/>
        <v>8</v>
      </c>
      <c r="P36" s="41">
        <v>3.5</v>
      </c>
      <c r="Q36" s="41">
        <v>13</v>
      </c>
      <c r="R36" s="42">
        <f t="shared" si="4"/>
        <v>16.5</v>
      </c>
      <c r="S36" s="27">
        <f t="shared" si="8"/>
        <v>17</v>
      </c>
      <c r="T36" s="37">
        <f t="shared" si="5"/>
        <v>37</v>
      </c>
      <c r="U36" s="28" t="str">
        <f t="shared" si="9"/>
        <v>F</v>
      </c>
    </row>
    <row r="37" spans="1:21" x14ac:dyDescent="0.2">
      <c r="A37" s="25">
        <v>35</v>
      </c>
      <c r="B37" s="26" t="s">
        <v>112</v>
      </c>
      <c r="C37" s="26" t="s">
        <v>113</v>
      </c>
      <c r="D37" s="31"/>
      <c r="E37" s="31"/>
      <c r="F37" s="27"/>
      <c r="G37" s="27"/>
      <c r="H37" s="27" t="str">
        <f t="shared" si="1"/>
        <v/>
      </c>
      <c r="I37" s="27"/>
      <c r="J37" s="27"/>
      <c r="K37" s="27" t="str">
        <f t="shared" si="2"/>
        <v/>
      </c>
      <c r="L37" s="27" t="str">
        <f t="shared" si="6"/>
        <v/>
      </c>
      <c r="M37" s="40"/>
      <c r="N37" s="41"/>
      <c r="O37" s="55" t="str">
        <f t="shared" si="3"/>
        <v/>
      </c>
      <c r="P37" s="41"/>
      <c r="Q37" s="41"/>
      <c r="R37" s="42" t="str">
        <f t="shared" si="4"/>
        <v/>
      </c>
      <c r="S37" s="27" t="str">
        <f t="shared" si="8"/>
        <v/>
      </c>
      <c r="T37" s="37" t="str">
        <f t="shared" si="5"/>
        <v/>
      </c>
      <c r="U37" s="28" t="str">
        <f t="shared" si="9"/>
        <v/>
      </c>
    </row>
    <row r="38" spans="1:21" x14ac:dyDescent="0.2">
      <c r="A38" s="25">
        <v>36</v>
      </c>
      <c r="B38" s="26" t="s">
        <v>114</v>
      </c>
      <c r="C38" s="26" t="s">
        <v>115</v>
      </c>
      <c r="D38" s="31"/>
      <c r="E38" s="31"/>
      <c r="F38" s="27"/>
      <c r="G38" s="27"/>
      <c r="H38" s="27" t="str">
        <f t="shared" si="1"/>
        <v/>
      </c>
      <c r="I38" s="27"/>
      <c r="J38" s="27"/>
      <c r="K38" s="27" t="str">
        <f t="shared" si="2"/>
        <v/>
      </c>
      <c r="L38" s="27" t="str">
        <f t="shared" si="6"/>
        <v/>
      </c>
      <c r="M38" s="40"/>
      <c r="N38" s="41"/>
      <c r="O38" s="55" t="str">
        <f t="shared" si="3"/>
        <v/>
      </c>
      <c r="P38" s="41"/>
      <c r="Q38" s="41"/>
      <c r="R38" s="42" t="str">
        <f t="shared" si="4"/>
        <v/>
      </c>
      <c r="S38" s="27" t="str">
        <f t="shared" si="8"/>
        <v/>
      </c>
      <c r="T38" s="37" t="str">
        <f t="shared" si="5"/>
        <v/>
      </c>
      <c r="U38" s="28" t="str">
        <f t="shared" si="9"/>
        <v/>
      </c>
    </row>
    <row r="39" spans="1:21" x14ac:dyDescent="0.2">
      <c r="A39" s="25">
        <v>37</v>
      </c>
      <c r="B39" s="26" t="s">
        <v>116</v>
      </c>
      <c r="C39" s="26" t="s">
        <v>117</v>
      </c>
      <c r="D39" s="31"/>
      <c r="E39" s="31"/>
      <c r="F39" s="27"/>
      <c r="G39" s="27"/>
      <c r="H39" s="27" t="str">
        <f t="shared" si="1"/>
        <v/>
      </c>
      <c r="I39" s="27"/>
      <c r="J39" s="27"/>
      <c r="K39" s="27" t="str">
        <f t="shared" si="2"/>
        <v/>
      </c>
      <c r="L39" s="27" t="str">
        <f t="shared" si="6"/>
        <v/>
      </c>
      <c r="M39" s="40"/>
      <c r="N39" s="41"/>
      <c r="O39" s="55" t="str">
        <f t="shared" si="3"/>
        <v/>
      </c>
      <c r="P39" s="41"/>
      <c r="Q39" s="41"/>
      <c r="R39" s="42" t="str">
        <f t="shared" si="4"/>
        <v/>
      </c>
      <c r="S39" s="27" t="str">
        <f t="shared" si="8"/>
        <v/>
      </c>
      <c r="T39" s="37" t="str">
        <f t="shared" si="5"/>
        <v/>
      </c>
      <c r="U39" s="28" t="str">
        <f t="shared" si="9"/>
        <v/>
      </c>
    </row>
    <row r="40" spans="1:21" x14ac:dyDescent="0.2">
      <c r="A40" s="25">
        <v>38</v>
      </c>
      <c r="B40" s="26" t="s">
        <v>118</v>
      </c>
      <c r="C40" s="26" t="s">
        <v>119</v>
      </c>
      <c r="D40" s="31">
        <v>5</v>
      </c>
      <c r="E40" s="31">
        <v>5</v>
      </c>
      <c r="F40" s="27"/>
      <c r="G40" s="27"/>
      <c r="H40" s="27" t="str">
        <f t="shared" si="1"/>
        <v/>
      </c>
      <c r="I40" s="27"/>
      <c r="J40" s="27"/>
      <c r="K40" s="27" t="str">
        <f t="shared" si="2"/>
        <v/>
      </c>
      <c r="L40" s="27" t="str">
        <f t="shared" si="6"/>
        <v/>
      </c>
      <c r="M40" s="40"/>
      <c r="N40" s="41"/>
      <c r="O40" s="55" t="str">
        <f t="shared" si="3"/>
        <v/>
      </c>
      <c r="P40" s="41"/>
      <c r="Q40" s="41"/>
      <c r="R40" s="42" t="str">
        <f t="shared" si="4"/>
        <v/>
      </c>
      <c r="S40" s="27" t="str">
        <f t="shared" si="8"/>
        <v/>
      </c>
      <c r="T40" s="37">
        <f t="shared" si="5"/>
        <v>10</v>
      </c>
      <c r="U40" s="28" t="str">
        <f t="shared" si="9"/>
        <v/>
      </c>
    </row>
    <row r="41" spans="1:21" x14ac:dyDescent="0.2">
      <c r="A41" s="25">
        <v>39</v>
      </c>
      <c r="B41" s="26" t="s">
        <v>120</v>
      </c>
      <c r="C41" s="26" t="s">
        <v>121</v>
      </c>
      <c r="D41" s="31">
        <v>5</v>
      </c>
      <c r="E41" s="31">
        <v>5</v>
      </c>
      <c r="F41" s="27">
        <v>1</v>
      </c>
      <c r="G41" s="27">
        <v>7</v>
      </c>
      <c r="H41" s="27">
        <f t="shared" si="1"/>
        <v>8</v>
      </c>
      <c r="I41" s="27">
        <v>6.5</v>
      </c>
      <c r="J41" s="27">
        <v>13</v>
      </c>
      <c r="K41" s="27">
        <f t="shared" si="2"/>
        <v>19.5</v>
      </c>
      <c r="L41" s="27">
        <f t="shared" si="6"/>
        <v>19.5</v>
      </c>
      <c r="M41" s="40">
        <v>0.5</v>
      </c>
      <c r="N41" s="41">
        <v>0</v>
      </c>
      <c r="O41" s="55">
        <f t="shared" si="3"/>
        <v>0.5</v>
      </c>
      <c r="P41" s="41">
        <v>4</v>
      </c>
      <c r="Q41" s="41">
        <v>10</v>
      </c>
      <c r="R41" s="42">
        <f t="shared" si="4"/>
        <v>14</v>
      </c>
      <c r="S41" s="27">
        <f t="shared" si="8"/>
        <v>14</v>
      </c>
      <c r="T41" s="37">
        <f t="shared" si="5"/>
        <v>43.5</v>
      </c>
      <c r="U41" s="28" t="str">
        <f t="shared" si="9"/>
        <v>F</v>
      </c>
    </row>
    <row r="42" spans="1:21" x14ac:dyDescent="0.2">
      <c r="A42" s="25">
        <v>40</v>
      </c>
      <c r="B42" s="26" t="s">
        <v>122</v>
      </c>
      <c r="C42" s="26" t="s">
        <v>123</v>
      </c>
      <c r="D42" s="31">
        <v>5</v>
      </c>
      <c r="E42" s="31"/>
      <c r="F42" s="27"/>
      <c r="G42" s="27"/>
      <c r="H42" s="27" t="str">
        <f t="shared" si="1"/>
        <v/>
      </c>
      <c r="I42" s="27"/>
      <c r="J42" s="27"/>
      <c r="K42" s="27" t="str">
        <f t="shared" si="2"/>
        <v/>
      </c>
      <c r="L42" s="27" t="str">
        <f t="shared" si="6"/>
        <v/>
      </c>
      <c r="M42" s="40"/>
      <c r="N42" s="41"/>
      <c r="O42" s="55" t="str">
        <f t="shared" si="3"/>
        <v/>
      </c>
      <c r="P42" s="41"/>
      <c r="Q42" s="41"/>
      <c r="R42" s="42" t="str">
        <f t="shared" si="4"/>
        <v/>
      </c>
      <c r="S42" s="27" t="str">
        <f t="shared" si="8"/>
        <v/>
      </c>
      <c r="T42" s="37">
        <f t="shared" si="5"/>
        <v>5</v>
      </c>
      <c r="U42" s="28" t="str">
        <f t="shared" si="9"/>
        <v/>
      </c>
    </row>
    <row r="43" spans="1:21" x14ac:dyDescent="0.2">
      <c r="A43" s="25">
        <v>41</v>
      </c>
      <c r="B43" s="26" t="s">
        <v>124</v>
      </c>
      <c r="C43" s="26" t="s">
        <v>125</v>
      </c>
      <c r="D43" s="31"/>
      <c r="E43" s="31"/>
      <c r="F43" s="27"/>
      <c r="G43" s="27"/>
      <c r="H43" s="27" t="str">
        <f t="shared" si="1"/>
        <v/>
      </c>
      <c r="I43" s="27"/>
      <c r="J43" s="27"/>
      <c r="K43" s="27" t="str">
        <f t="shared" si="2"/>
        <v/>
      </c>
      <c r="L43" s="27" t="str">
        <f t="shared" si="6"/>
        <v/>
      </c>
      <c r="M43" s="40"/>
      <c r="N43" s="41"/>
      <c r="O43" s="55" t="str">
        <f t="shared" si="3"/>
        <v/>
      </c>
      <c r="P43" s="41"/>
      <c r="Q43" s="41"/>
      <c r="R43" s="42" t="str">
        <f t="shared" si="4"/>
        <v/>
      </c>
      <c r="S43" s="27" t="str">
        <f t="shared" si="8"/>
        <v/>
      </c>
      <c r="T43" s="37" t="str">
        <f t="shared" si="5"/>
        <v/>
      </c>
      <c r="U43" s="28" t="str">
        <f t="shared" si="9"/>
        <v/>
      </c>
    </row>
    <row r="44" spans="1:21" x14ac:dyDescent="0.2">
      <c r="A44" s="25">
        <v>42</v>
      </c>
      <c r="B44" s="26" t="s">
        <v>126</v>
      </c>
      <c r="C44" s="26" t="s">
        <v>127</v>
      </c>
      <c r="D44" s="31"/>
      <c r="E44" s="31"/>
      <c r="F44" s="27"/>
      <c r="G44" s="27"/>
      <c r="H44" s="27" t="str">
        <f t="shared" si="1"/>
        <v/>
      </c>
      <c r="I44" s="27"/>
      <c r="J44" s="27"/>
      <c r="K44" s="27" t="str">
        <f t="shared" si="2"/>
        <v/>
      </c>
      <c r="L44" s="27" t="str">
        <f t="shared" si="6"/>
        <v/>
      </c>
      <c r="M44" s="40"/>
      <c r="N44" s="41"/>
      <c r="O44" s="55" t="str">
        <f t="shared" si="3"/>
        <v/>
      </c>
      <c r="P44" s="41"/>
      <c r="Q44" s="41"/>
      <c r="R44" s="42" t="str">
        <f t="shared" si="4"/>
        <v/>
      </c>
      <c r="S44" s="27" t="str">
        <f t="shared" si="8"/>
        <v/>
      </c>
      <c r="T44" s="37" t="str">
        <f t="shared" si="5"/>
        <v/>
      </c>
      <c r="U44" s="28" t="str">
        <f t="shared" si="9"/>
        <v/>
      </c>
    </row>
    <row r="45" spans="1:21" x14ac:dyDescent="0.2">
      <c r="A45" s="25">
        <v>43</v>
      </c>
      <c r="B45" s="26" t="s">
        <v>128</v>
      </c>
      <c r="C45" s="26" t="s">
        <v>129</v>
      </c>
      <c r="D45" s="31">
        <v>5</v>
      </c>
      <c r="E45" s="31">
        <v>5</v>
      </c>
      <c r="F45" s="27"/>
      <c r="G45" s="27"/>
      <c r="H45" s="27" t="str">
        <f t="shared" si="1"/>
        <v/>
      </c>
      <c r="I45" s="27"/>
      <c r="J45" s="27">
        <v>15</v>
      </c>
      <c r="K45" s="27">
        <f t="shared" si="2"/>
        <v>15</v>
      </c>
      <c r="L45" s="27">
        <f t="shared" si="6"/>
        <v>15</v>
      </c>
      <c r="M45" s="40">
        <v>18.5</v>
      </c>
      <c r="N45" s="41">
        <v>21</v>
      </c>
      <c r="O45" s="55">
        <f t="shared" si="3"/>
        <v>39.5</v>
      </c>
      <c r="P45" s="41"/>
      <c r="Q45" s="41"/>
      <c r="R45" s="42" t="str">
        <f t="shared" si="4"/>
        <v/>
      </c>
      <c r="S45" s="27">
        <f t="shared" si="8"/>
        <v>39.5</v>
      </c>
      <c r="T45" s="37">
        <f t="shared" si="5"/>
        <v>64.5</v>
      </c>
      <c r="U45" s="28" t="str">
        <f t="shared" si="9"/>
        <v>D</v>
      </c>
    </row>
    <row r="46" spans="1:21" x14ac:dyDescent="0.2">
      <c r="A46" s="25">
        <v>44</v>
      </c>
      <c r="B46" s="26" t="s">
        <v>130</v>
      </c>
      <c r="C46" s="26" t="s">
        <v>131</v>
      </c>
      <c r="D46" s="31">
        <v>5</v>
      </c>
      <c r="E46" s="31"/>
      <c r="F46" s="27"/>
      <c r="G46" s="27"/>
      <c r="H46" s="27" t="str">
        <f t="shared" si="1"/>
        <v/>
      </c>
      <c r="I46" s="27"/>
      <c r="J46" s="27"/>
      <c r="K46" s="27" t="str">
        <f t="shared" si="2"/>
        <v/>
      </c>
      <c r="L46" s="27" t="str">
        <f t="shared" si="6"/>
        <v/>
      </c>
      <c r="M46" s="40"/>
      <c r="N46" s="41"/>
      <c r="O46" s="55" t="str">
        <f t="shared" si="3"/>
        <v/>
      </c>
      <c r="P46" s="41"/>
      <c r="Q46" s="41"/>
      <c r="R46" s="42" t="str">
        <f t="shared" si="4"/>
        <v/>
      </c>
      <c r="S46" s="27" t="str">
        <f t="shared" si="8"/>
        <v/>
      </c>
      <c r="T46" s="37">
        <f t="shared" si="5"/>
        <v>5</v>
      </c>
      <c r="U46" s="28" t="str">
        <f t="shared" si="9"/>
        <v/>
      </c>
    </row>
    <row r="47" spans="1:21" x14ac:dyDescent="0.2">
      <c r="A47" s="25">
        <v>45</v>
      </c>
      <c r="B47" s="26" t="s">
        <v>132</v>
      </c>
      <c r="C47" s="26" t="s">
        <v>133</v>
      </c>
      <c r="D47" s="31">
        <v>5</v>
      </c>
      <c r="E47" s="31">
        <v>5</v>
      </c>
      <c r="F47" s="27">
        <v>8</v>
      </c>
      <c r="G47" s="27">
        <v>12</v>
      </c>
      <c r="H47" s="27">
        <f t="shared" si="1"/>
        <v>20</v>
      </c>
      <c r="I47" s="27"/>
      <c r="J47" s="27"/>
      <c r="K47" s="27" t="str">
        <f t="shared" si="2"/>
        <v/>
      </c>
      <c r="L47" s="27">
        <f t="shared" si="6"/>
        <v>20</v>
      </c>
      <c r="M47" s="38"/>
      <c r="N47" s="39"/>
      <c r="O47" s="55" t="str">
        <f t="shared" si="3"/>
        <v/>
      </c>
      <c r="P47" s="39">
        <v>7.5</v>
      </c>
      <c r="Q47" s="39">
        <v>14</v>
      </c>
      <c r="R47" s="42">
        <f t="shared" si="4"/>
        <v>21.5</v>
      </c>
      <c r="S47" s="27">
        <f t="shared" si="8"/>
        <v>21.5</v>
      </c>
      <c r="T47" s="37">
        <f t="shared" si="5"/>
        <v>51.5</v>
      </c>
      <c r="U47" s="28" t="str">
        <f t="shared" si="9"/>
        <v>E</v>
      </c>
    </row>
    <row r="48" spans="1:21" x14ac:dyDescent="0.2">
      <c r="A48" s="25">
        <v>46</v>
      </c>
      <c r="B48" s="26" t="s">
        <v>134</v>
      </c>
      <c r="C48" s="26" t="s">
        <v>135</v>
      </c>
      <c r="D48" s="31">
        <v>5</v>
      </c>
      <c r="E48" s="31">
        <v>5</v>
      </c>
      <c r="F48" s="27">
        <v>8</v>
      </c>
      <c r="G48" s="27">
        <v>7</v>
      </c>
      <c r="H48" s="27">
        <f t="shared" si="1"/>
        <v>15</v>
      </c>
      <c r="I48" s="27">
        <v>7</v>
      </c>
      <c r="J48" s="27">
        <v>8</v>
      </c>
      <c r="K48" s="27">
        <f t="shared" si="2"/>
        <v>15</v>
      </c>
      <c r="L48" s="27">
        <f t="shared" si="6"/>
        <v>15</v>
      </c>
      <c r="M48" s="43">
        <v>0</v>
      </c>
      <c r="N48" s="27"/>
      <c r="O48" s="55">
        <f t="shared" si="3"/>
        <v>0</v>
      </c>
      <c r="P48" s="27">
        <v>9</v>
      </c>
      <c r="Q48" s="27">
        <v>18</v>
      </c>
      <c r="R48" s="42">
        <f t="shared" si="4"/>
        <v>27</v>
      </c>
      <c r="S48" s="27">
        <f t="shared" si="8"/>
        <v>27</v>
      </c>
      <c r="T48" s="37">
        <f t="shared" si="5"/>
        <v>52</v>
      </c>
      <c r="U48" s="28" t="str">
        <f t="shared" si="9"/>
        <v>E</v>
      </c>
    </row>
    <row r="49" spans="1:21" x14ac:dyDescent="0.2">
      <c r="A49" s="25">
        <v>47</v>
      </c>
      <c r="B49" s="26" t="s">
        <v>136</v>
      </c>
      <c r="C49" s="26" t="s">
        <v>137</v>
      </c>
      <c r="D49" s="31">
        <v>5</v>
      </c>
      <c r="E49" s="31">
        <v>5</v>
      </c>
      <c r="F49" s="27">
        <v>6</v>
      </c>
      <c r="G49" s="27">
        <v>11</v>
      </c>
      <c r="H49" s="27">
        <f t="shared" si="1"/>
        <v>17</v>
      </c>
      <c r="I49" s="27">
        <v>2</v>
      </c>
      <c r="J49" s="27">
        <v>14</v>
      </c>
      <c r="K49" s="27">
        <f t="shared" si="2"/>
        <v>16</v>
      </c>
      <c r="L49" s="27">
        <f t="shared" si="6"/>
        <v>17</v>
      </c>
      <c r="M49" s="43">
        <v>0</v>
      </c>
      <c r="N49" s="27">
        <v>1</v>
      </c>
      <c r="O49" s="55">
        <f t="shared" si="3"/>
        <v>1</v>
      </c>
      <c r="P49" s="27">
        <v>6</v>
      </c>
      <c r="Q49" s="27">
        <v>25</v>
      </c>
      <c r="R49" s="42">
        <f t="shared" si="4"/>
        <v>31</v>
      </c>
      <c r="S49" s="27">
        <f t="shared" si="8"/>
        <v>31</v>
      </c>
      <c r="T49" s="37">
        <f t="shared" si="5"/>
        <v>58</v>
      </c>
      <c r="U49" s="28" t="str">
        <f t="shared" si="9"/>
        <v>E</v>
      </c>
    </row>
    <row r="50" spans="1:21" x14ac:dyDescent="0.2">
      <c r="A50" s="25">
        <v>48</v>
      </c>
      <c r="B50" s="26" t="s">
        <v>138</v>
      </c>
      <c r="C50" s="26" t="s">
        <v>139</v>
      </c>
      <c r="D50" s="31">
        <v>5</v>
      </c>
      <c r="E50" s="31">
        <v>5</v>
      </c>
      <c r="F50" s="27">
        <v>2.5</v>
      </c>
      <c r="G50" s="27">
        <v>1</v>
      </c>
      <c r="H50" s="27">
        <f t="shared" si="1"/>
        <v>3.5</v>
      </c>
      <c r="I50" s="27">
        <v>3.5</v>
      </c>
      <c r="J50" s="27">
        <v>1</v>
      </c>
      <c r="K50" s="27">
        <f t="shared" si="2"/>
        <v>4.5</v>
      </c>
      <c r="L50" s="27">
        <f t="shared" si="6"/>
        <v>4.5</v>
      </c>
      <c r="M50" s="43">
        <v>3</v>
      </c>
      <c r="N50" s="27">
        <v>0</v>
      </c>
      <c r="O50" s="55">
        <f t="shared" si="3"/>
        <v>3</v>
      </c>
      <c r="P50" s="27">
        <v>3</v>
      </c>
      <c r="Q50" s="27">
        <v>9</v>
      </c>
      <c r="R50" s="42">
        <f t="shared" si="4"/>
        <v>12</v>
      </c>
      <c r="S50" s="27">
        <f t="shared" si="8"/>
        <v>12</v>
      </c>
      <c r="T50" s="37">
        <f t="shared" si="5"/>
        <v>26.5</v>
      </c>
      <c r="U50" s="28" t="str">
        <f t="shared" si="9"/>
        <v>F</v>
      </c>
    </row>
    <row r="51" spans="1:21" x14ac:dyDescent="0.2">
      <c r="A51" s="25">
        <v>49</v>
      </c>
      <c r="B51" s="26" t="s">
        <v>140</v>
      </c>
      <c r="C51" s="26" t="s">
        <v>141</v>
      </c>
      <c r="D51" s="31"/>
      <c r="E51" s="31"/>
      <c r="F51" s="27"/>
      <c r="G51" s="27"/>
      <c r="H51" s="27" t="str">
        <f t="shared" si="1"/>
        <v/>
      </c>
      <c r="I51" s="27"/>
      <c r="J51" s="27"/>
      <c r="K51" s="27" t="str">
        <f t="shared" si="2"/>
        <v/>
      </c>
      <c r="L51" s="27" t="str">
        <f t="shared" si="6"/>
        <v/>
      </c>
      <c r="M51" s="43"/>
      <c r="N51" s="27"/>
      <c r="O51" s="55" t="str">
        <f t="shared" si="3"/>
        <v/>
      </c>
      <c r="P51" s="27"/>
      <c r="Q51" s="27"/>
      <c r="R51" s="42" t="str">
        <f t="shared" si="4"/>
        <v/>
      </c>
      <c r="S51" s="27" t="str">
        <f t="shared" si="8"/>
        <v/>
      </c>
      <c r="T51" s="37" t="str">
        <f t="shared" si="5"/>
        <v/>
      </c>
      <c r="U51" s="28" t="str">
        <f t="shared" si="9"/>
        <v/>
      </c>
    </row>
    <row r="52" spans="1:21" x14ac:dyDescent="0.2">
      <c r="A52" s="25">
        <v>50</v>
      </c>
      <c r="B52" s="26" t="s">
        <v>142</v>
      </c>
      <c r="C52" s="26" t="s">
        <v>143</v>
      </c>
      <c r="D52" s="31"/>
      <c r="E52" s="31"/>
      <c r="F52" s="29"/>
      <c r="G52" s="29"/>
      <c r="H52" s="27" t="str">
        <f t="shared" si="1"/>
        <v/>
      </c>
      <c r="I52" s="29"/>
      <c r="J52" s="29"/>
      <c r="K52" s="27" t="str">
        <f t="shared" si="2"/>
        <v/>
      </c>
      <c r="L52" s="27" t="str">
        <f t="shared" si="6"/>
        <v/>
      </c>
      <c r="M52" s="29"/>
      <c r="N52" s="29"/>
      <c r="O52" s="55" t="str">
        <f t="shared" si="3"/>
        <v/>
      </c>
      <c r="P52" s="29"/>
      <c r="Q52" s="29"/>
      <c r="R52" s="42" t="str">
        <f t="shared" si="4"/>
        <v/>
      </c>
      <c r="S52" s="27" t="str">
        <f t="shared" si="8"/>
        <v/>
      </c>
      <c r="T52" s="37" t="str">
        <f t="shared" si="5"/>
        <v/>
      </c>
      <c r="U52" s="28" t="str">
        <f t="shared" si="9"/>
        <v/>
      </c>
    </row>
    <row r="53" spans="1:21" x14ac:dyDescent="0.2">
      <c r="A53" s="25">
        <v>51</v>
      </c>
      <c r="B53" s="26" t="s">
        <v>144</v>
      </c>
      <c r="C53" s="26" t="s">
        <v>145</v>
      </c>
      <c r="D53" s="31">
        <v>5</v>
      </c>
      <c r="E53" s="31">
        <v>5</v>
      </c>
      <c r="F53" s="29">
        <v>0</v>
      </c>
      <c r="G53" s="29">
        <v>4</v>
      </c>
      <c r="H53" s="27">
        <f t="shared" si="1"/>
        <v>4</v>
      </c>
      <c r="I53" s="29">
        <v>1.5</v>
      </c>
      <c r="J53" s="29">
        <v>6</v>
      </c>
      <c r="K53" s="27">
        <f t="shared" si="2"/>
        <v>7.5</v>
      </c>
      <c r="L53" s="27">
        <f t="shared" si="6"/>
        <v>7.5</v>
      </c>
      <c r="M53" s="29">
        <v>1.5</v>
      </c>
      <c r="N53" s="29"/>
      <c r="O53" s="55">
        <f t="shared" si="3"/>
        <v>1.5</v>
      </c>
      <c r="P53" s="29">
        <v>1</v>
      </c>
      <c r="Q53" s="29">
        <v>13</v>
      </c>
      <c r="R53" s="42">
        <f t="shared" si="4"/>
        <v>14</v>
      </c>
      <c r="S53" s="27">
        <f t="shared" si="8"/>
        <v>14.5</v>
      </c>
      <c r="T53" s="37">
        <f t="shared" si="5"/>
        <v>32</v>
      </c>
      <c r="U53" s="28" t="str">
        <f t="shared" si="9"/>
        <v>F</v>
      </c>
    </row>
    <row r="54" spans="1:21" x14ac:dyDescent="0.2">
      <c r="A54" s="25">
        <v>52</v>
      </c>
      <c r="B54" s="26" t="s">
        <v>146</v>
      </c>
      <c r="C54" s="26" t="s">
        <v>147</v>
      </c>
      <c r="D54" s="31">
        <v>5</v>
      </c>
      <c r="E54" s="31">
        <v>5</v>
      </c>
      <c r="F54" s="29">
        <v>0</v>
      </c>
      <c r="G54" s="29">
        <v>2</v>
      </c>
      <c r="H54" s="27">
        <f t="shared" si="1"/>
        <v>2</v>
      </c>
      <c r="I54" s="29"/>
      <c r="J54" s="29"/>
      <c r="K54" s="27" t="str">
        <f t="shared" si="2"/>
        <v/>
      </c>
      <c r="L54" s="27">
        <f t="shared" si="6"/>
        <v>2</v>
      </c>
      <c r="M54" s="29"/>
      <c r="N54" s="29"/>
      <c r="O54" s="55" t="str">
        <f t="shared" si="3"/>
        <v/>
      </c>
      <c r="P54" s="29"/>
      <c r="Q54" s="29"/>
      <c r="R54" s="42" t="str">
        <f t="shared" si="4"/>
        <v/>
      </c>
      <c r="S54" s="27" t="str">
        <f t="shared" si="8"/>
        <v/>
      </c>
      <c r="T54" s="37">
        <f t="shared" si="5"/>
        <v>12</v>
      </c>
      <c r="U54" s="28" t="str">
        <f t="shared" si="9"/>
        <v>F</v>
      </c>
    </row>
    <row r="55" spans="1:21" x14ac:dyDescent="0.2">
      <c r="A55" s="25">
        <v>53</v>
      </c>
      <c r="B55" s="26" t="s">
        <v>148</v>
      </c>
      <c r="C55" s="26" t="s">
        <v>149</v>
      </c>
      <c r="D55" s="31"/>
      <c r="E55" s="31"/>
      <c r="F55" s="29"/>
      <c r="G55" s="29"/>
      <c r="H55" s="27" t="str">
        <f t="shared" si="1"/>
        <v/>
      </c>
      <c r="I55" s="29"/>
      <c r="J55" s="29"/>
      <c r="K55" s="27" t="str">
        <f t="shared" si="2"/>
        <v/>
      </c>
      <c r="L55" s="27" t="str">
        <f t="shared" si="6"/>
        <v/>
      </c>
      <c r="M55" s="29"/>
      <c r="N55" s="29"/>
      <c r="O55" s="55" t="str">
        <f t="shared" si="3"/>
        <v/>
      </c>
      <c r="P55" s="29"/>
      <c r="Q55" s="29"/>
      <c r="R55" s="42" t="str">
        <f t="shared" si="4"/>
        <v/>
      </c>
      <c r="S55" s="27" t="str">
        <f t="shared" si="8"/>
        <v/>
      </c>
      <c r="T55" s="37" t="str">
        <f t="shared" si="5"/>
        <v/>
      </c>
      <c r="U55" s="28" t="str">
        <f t="shared" si="9"/>
        <v/>
      </c>
    </row>
    <row r="56" spans="1:21" x14ac:dyDescent="0.2">
      <c r="A56" s="25">
        <v>54</v>
      </c>
      <c r="B56" s="26" t="s">
        <v>150</v>
      </c>
      <c r="C56" s="26" t="s">
        <v>151</v>
      </c>
      <c r="D56" s="31"/>
      <c r="E56" s="31">
        <v>5</v>
      </c>
      <c r="F56" s="29">
        <v>6</v>
      </c>
      <c r="G56" s="29">
        <v>1</v>
      </c>
      <c r="H56" s="27">
        <f t="shared" si="1"/>
        <v>7</v>
      </c>
      <c r="I56" s="29">
        <v>7</v>
      </c>
      <c r="J56" s="29">
        <v>16</v>
      </c>
      <c r="K56" s="27">
        <f t="shared" si="2"/>
        <v>23</v>
      </c>
      <c r="L56" s="27">
        <f t="shared" si="6"/>
        <v>23</v>
      </c>
      <c r="M56" s="29">
        <v>1</v>
      </c>
      <c r="N56" s="29">
        <v>3</v>
      </c>
      <c r="O56" s="55">
        <f t="shared" si="3"/>
        <v>4</v>
      </c>
      <c r="P56" s="29">
        <v>8</v>
      </c>
      <c r="Q56" s="29">
        <v>10</v>
      </c>
      <c r="R56" s="42">
        <f t="shared" si="4"/>
        <v>18</v>
      </c>
      <c r="S56" s="27">
        <f t="shared" si="8"/>
        <v>18</v>
      </c>
      <c r="T56" s="37">
        <f t="shared" si="5"/>
        <v>46</v>
      </c>
      <c r="U56" s="28" t="str">
        <f t="shared" si="9"/>
        <v>F</v>
      </c>
    </row>
    <row r="57" spans="1:21" x14ac:dyDescent="0.2">
      <c r="A57" s="25">
        <v>55</v>
      </c>
      <c r="B57" s="26" t="s">
        <v>152</v>
      </c>
      <c r="C57" s="26" t="s">
        <v>153</v>
      </c>
      <c r="D57" s="31">
        <v>5</v>
      </c>
      <c r="E57" s="31">
        <v>5</v>
      </c>
      <c r="F57" s="29">
        <v>1</v>
      </c>
      <c r="G57" s="29">
        <v>8</v>
      </c>
      <c r="H57" s="27">
        <f t="shared" si="1"/>
        <v>9</v>
      </c>
      <c r="I57" s="46">
        <v>10.5</v>
      </c>
      <c r="J57" s="29">
        <v>18</v>
      </c>
      <c r="K57" s="27">
        <f t="shared" si="2"/>
        <v>28.5</v>
      </c>
      <c r="L57" s="27">
        <f t="shared" si="6"/>
        <v>28.5</v>
      </c>
      <c r="M57" s="29">
        <v>2</v>
      </c>
      <c r="N57" s="29">
        <v>21</v>
      </c>
      <c r="O57" s="55">
        <f t="shared" si="3"/>
        <v>23</v>
      </c>
      <c r="P57" s="29"/>
      <c r="Q57" s="29"/>
      <c r="R57" s="42" t="str">
        <f t="shared" si="4"/>
        <v/>
      </c>
      <c r="S57" s="27">
        <f t="shared" si="8"/>
        <v>23</v>
      </c>
      <c r="T57" s="37">
        <f t="shared" si="5"/>
        <v>61.5</v>
      </c>
      <c r="U57" s="28" t="str">
        <f t="shared" si="9"/>
        <v>D</v>
      </c>
    </row>
    <row r="58" spans="1:21" x14ac:dyDescent="0.2">
      <c r="A58" s="25">
        <v>56</v>
      </c>
      <c r="B58" s="26" t="s">
        <v>154</v>
      </c>
      <c r="C58" s="26" t="s">
        <v>155</v>
      </c>
      <c r="D58" s="31">
        <v>5</v>
      </c>
      <c r="E58" s="31">
        <v>5</v>
      </c>
      <c r="F58" s="29">
        <v>5</v>
      </c>
      <c r="G58" s="29"/>
      <c r="H58" s="27">
        <f t="shared" si="1"/>
        <v>5</v>
      </c>
      <c r="I58" s="29">
        <v>8</v>
      </c>
      <c r="J58" s="29">
        <v>7</v>
      </c>
      <c r="K58" s="27">
        <f t="shared" si="2"/>
        <v>15</v>
      </c>
      <c r="L58" s="27">
        <f t="shared" si="6"/>
        <v>15</v>
      </c>
      <c r="M58" s="29"/>
      <c r="N58" s="29">
        <v>0</v>
      </c>
      <c r="O58" s="41">
        <f t="shared" si="3"/>
        <v>0</v>
      </c>
      <c r="P58" s="29"/>
      <c r="Q58" s="29">
        <v>13</v>
      </c>
      <c r="R58" s="42">
        <f t="shared" si="4"/>
        <v>13</v>
      </c>
      <c r="S58" s="27">
        <f t="shared" si="8"/>
        <v>13</v>
      </c>
      <c r="T58" s="37">
        <f t="shared" si="5"/>
        <v>38</v>
      </c>
      <c r="U58" s="28" t="str">
        <f t="shared" si="9"/>
        <v>F</v>
      </c>
    </row>
    <row r="59" spans="1:21" x14ac:dyDescent="0.2">
      <c r="A59" s="25">
        <v>57</v>
      </c>
      <c r="B59" s="26" t="s">
        <v>156</v>
      </c>
      <c r="C59" s="26" t="s">
        <v>157</v>
      </c>
      <c r="D59" s="31">
        <v>5</v>
      </c>
      <c r="E59" s="31">
        <v>5</v>
      </c>
      <c r="F59" s="29">
        <v>1</v>
      </c>
      <c r="G59" s="29">
        <v>6</v>
      </c>
      <c r="H59" s="27">
        <f t="shared" si="1"/>
        <v>7</v>
      </c>
      <c r="I59" s="29">
        <v>2.5</v>
      </c>
      <c r="J59" s="29">
        <v>11</v>
      </c>
      <c r="K59" s="27">
        <f t="shared" si="2"/>
        <v>13.5</v>
      </c>
      <c r="L59" s="27">
        <f t="shared" si="6"/>
        <v>13.5</v>
      </c>
      <c r="M59" s="29">
        <v>1</v>
      </c>
      <c r="N59" s="29">
        <v>0</v>
      </c>
      <c r="O59" s="41">
        <f t="shared" si="3"/>
        <v>1</v>
      </c>
      <c r="P59" s="29">
        <v>6.5</v>
      </c>
      <c r="Q59" s="29">
        <v>17</v>
      </c>
      <c r="R59" s="42">
        <f t="shared" si="4"/>
        <v>23.5</v>
      </c>
      <c r="S59" s="27">
        <f t="shared" si="8"/>
        <v>23.5</v>
      </c>
      <c r="T59" s="37">
        <f t="shared" si="5"/>
        <v>47</v>
      </c>
      <c r="U59" s="28" t="str">
        <f t="shared" si="9"/>
        <v>F</v>
      </c>
    </row>
    <row r="60" spans="1:21" x14ac:dyDescent="0.2">
      <c r="A60" s="25">
        <v>58</v>
      </c>
      <c r="B60" s="26" t="s">
        <v>158</v>
      </c>
      <c r="C60" s="26" t="s">
        <v>159</v>
      </c>
      <c r="D60" s="31"/>
      <c r="E60" s="31"/>
      <c r="F60" s="29">
        <v>0</v>
      </c>
      <c r="G60" s="29"/>
      <c r="H60" s="27">
        <f t="shared" si="1"/>
        <v>0</v>
      </c>
      <c r="I60" s="29"/>
      <c r="J60" s="29"/>
      <c r="K60" s="27" t="str">
        <f t="shared" si="2"/>
        <v/>
      </c>
      <c r="L60" s="27">
        <f t="shared" si="6"/>
        <v>0</v>
      </c>
      <c r="M60" s="29"/>
      <c r="N60" s="29"/>
      <c r="O60" s="41" t="str">
        <f t="shared" si="3"/>
        <v/>
      </c>
      <c r="P60" s="29"/>
      <c r="Q60" s="29"/>
      <c r="R60" s="42" t="str">
        <f t="shared" si="4"/>
        <v/>
      </c>
      <c r="S60" s="27" t="str">
        <f t="shared" si="8"/>
        <v/>
      </c>
      <c r="T60" s="37">
        <f t="shared" si="5"/>
        <v>0</v>
      </c>
      <c r="U60" s="28" t="str">
        <f t="shared" si="9"/>
        <v>F</v>
      </c>
    </row>
    <row r="61" spans="1:21" x14ac:dyDescent="0.2">
      <c r="A61" s="25">
        <v>59</v>
      </c>
      <c r="B61" s="26" t="s">
        <v>160</v>
      </c>
      <c r="C61" s="26" t="s">
        <v>161</v>
      </c>
      <c r="D61" s="31"/>
      <c r="E61" s="31"/>
      <c r="F61" s="29"/>
      <c r="G61" s="29"/>
      <c r="H61" s="27" t="str">
        <f t="shared" si="1"/>
        <v/>
      </c>
      <c r="I61" s="29"/>
      <c r="J61" s="29"/>
      <c r="K61" s="27" t="str">
        <f t="shared" si="2"/>
        <v/>
      </c>
      <c r="L61" s="27" t="str">
        <f t="shared" si="6"/>
        <v/>
      </c>
      <c r="M61" s="29"/>
      <c r="N61" s="29"/>
      <c r="O61" s="41" t="str">
        <f t="shared" si="3"/>
        <v/>
      </c>
      <c r="P61" s="29"/>
      <c r="Q61" s="29"/>
      <c r="R61" s="42" t="str">
        <f t="shared" si="4"/>
        <v/>
      </c>
      <c r="S61" s="27" t="str">
        <f t="shared" si="8"/>
        <v/>
      </c>
      <c r="T61" s="37" t="str">
        <f t="shared" si="5"/>
        <v/>
      </c>
      <c r="U61" s="28" t="str">
        <f t="shared" si="9"/>
        <v/>
      </c>
    </row>
    <row r="62" spans="1:21" x14ac:dyDescent="0.2">
      <c r="A62" s="25">
        <v>60</v>
      </c>
      <c r="B62" s="26" t="s">
        <v>162</v>
      </c>
      <c r="C62" s="26" t="s">
        <v>163</v>
      </c>
      <c r="D62" s="31">
        <v>5</v>
      </c>
      <c r="E62" s="31">
        <v>5</v>
      </c>
      <c r="F62" s="29">
        <v>17.5</v>
      </c>
      <c r="G62" s="29">
        <v>12</v>
      </c>
      <c r="H62" s="27">
        <f t="shared" si="1"/>
        <v>29.5</v>
      </c>
      <c r="I62" s="29"/>
      <c r="J62" s="29"/>
      <c r="K62" s="27" t="str">
        <f t="shared" si="2"/>
        <v/>
      </c>
      <c r="L62" s="27">
        <f t="shared" si="6"/>
        <v>29.5</v>
      </c>
      <c r="M62" s="29">
        <v>16.5</v>
      </c>
      <c r="N62" s="29">
        <v>14</v>
      </c>
      <c r="O62" s="41">
        <f t="shared" si="3"/>
        <v>30.5</v>
      </c>
      <c r="P62" s="29"/>
      <c r="Q62" s="29"/>
      <c r="R62" s="42" t="str">
        <f t="shared" si="4"/>
        <v/>
      </c>
      <c r="S62" s="27">
        <f t="shared" si="8"/>
        <v>30.5</v>
      </c>
      <c r="T62" s="37">
        <f t="shared" si="5"/>
        <v>70</v>
      </c>
      <c r="U62" s="28" t="str">
        <f t="shared" si="9"/>
        <v>C</v>
      </c>
    </row>
    <row r="63" spans="1:21" x14ac:dyDescent="0.2">
      <c r="A63" s="25">
        <v>61</v>
      </c>
      <c r="B63" s="26" t="s">
        <v>164</v>
      </c>
      <c r="C63" s="26" t="s">
        <v>165</v>
      </c>
      <c r="D63" s="31">
        <v>5</v>
      </c>
      <c r="E63" s="31">
        <v>5</v>
      </c>
      <c r="F63" s="32">
        <v>0</v>
      </c>
      <c r="G63" s="29">
        <v>0</v>
      </c>
      <c r="H63" s="27">
        <f t="shared" si="1"/>
        <v>0</v>
      </c>
      <c r="I63" s="29">
        <v>5</v>
      </c>
      <c r="J63" s="29">
        <v>5</v>
      </c>
      <c r="K63" s="27">
        <f t="shared" si="2"/>
        <v>10</v>
      </c>
      <c r="L63" s="27">
        <f t="shared" si="6"/>
        <v>10</v>
      </c>
      <c r="M63" s="29">
        <v>1</v>
      </c>
      <c r="N63" s="29">
        <v>0</v>
      </c>
      <c r="O63" s="41">
        <f t="shared" si="3"/>
        <v>1</v>
      </c>
      <c r="P63" s="29">
        <v>15.5</v>
      </c>
      <c r="Q63" s="29">
        <v>14</v>
      </c>
      <c r="R63" s="42">
        <f t="shared" si="4"/>
        <v>29.5</v>
      </c>
      <c r="S63" s="27">
        <f t="shared" si="8"/>
        <v>29.5</v>
      </c>
      <c r="T63" s="37">
        <f t="shared" si="5"/>
        <v>49.5</v>
      </c>
      <c r="U63" s="28" t="str">
        <f t="shared" si="9"/>
        <v>E</v>
      </c>
    </row>
    <row r="64" spans="1:21" x14ac:dyDescent="0.2">
      <c r="A64" s="25">
        <v>62</v>
      </c>
      <c r="B64" s="26" t="s">
        <v>166</v>
      </c>
      <c r="C64" s="26" t="s">
        <v>167</v>
      </c>
      <c r="D64" s="31"/>
      <c r="E64" s="31"/>
      <c r="F64" s="29"/>
      <c r="G64" s="29"/>
      <c r="H64" s="27" t="str">
        <f t="shared" si="1"/>
        <v/>
      </c>
      <c r="I64" s="29"/>
      <c r="J64" s="29"/>
      <c r="K64" s="27" t="str">
        <f t="shared" si="2"/>
        <v/>
      </c>
      <c r="L64" s="27" t="str">
        <f t="shared" si="6"/>
        <v/>
      </c>
      <c r="M64" s="29"/>
      <c r="N64" s="29"/>
      <c r="O64" s="41" t="str">
        <f t="shared" si="3"/>
        <v/>
      </c>
      <c r="P64" s="29"/>
      <c r="Q64" s="29"/>
      <c r="R64" s="42" t="str">
        <f t="shared" si="4"/>
        <v/>
      </c>
      <c r="S64" s="27" t="str">
        <f t="shared" si="8"/>
        <v/>
      </c>
      <c r="T64" s="37" t="str">
        <f t="shared" si="5"/>
        <v/>
      </c>
      <c r="U64" s="28" t="str">
        <f t="shared" si="9"/>
        <v/>
      </c>
    </row>
    <row r="65" spans="1:21" x14ac:dyDescent="0.2">
      <c r="A65" s="25">
        <v>63</v>
      </c>
      <c r="B65" s="26" t="s">
        <v>168</v>
      </c>
      <c r="C65" s="26" t="s">
        <v>169</v>
      </c>
      <c r="D65" s="31">
        <v>5</v>
      </c>
      <c r="E65" s="31">
        <v>5</v>
      </c>
      <c r="F65" s="29">
        <v>0</v>
      </c>
      <c r="G65" s="29"/>
      <c r="H65" s="27">
        <f t="shared" si="1"/>
        <v>0</v>
      </c>
      <c r="I65" s="29">
        <v>1</v>
      </c>
      <c r="J65" s="29">
        <v>7</v>
      </c>
      <c r="K65" s="27">
        <f t="shared" si="2"/>
        <v>8</v>
      </c>
      <c r="L65" s="27">
        <f t="shared" si="6"/>
        <v>8</v>
      </c>
      <c r="M65" s="29"/>
      <c r="N65" s="29"/>
      <c r="O65" s="41" t="str">
        <f t="shared" si="3"/>
        <v/>
      </c>
      <c r="P65" s="29"/>
      <c r="Q65" s="29"/>
      <c r="R65" s="42" t="str">
        <f t="shared" si="4"/>
        <v/>
      </c>
      <c r="S65" s="27" t="str">
        <f t="shared" si="8"/>
        <v/>
      </c>
      <c r="T65" s="37">
        <f t="shared" si="5"/>
        <v>18</v>
      </c>
      <c r="U65" s="28" t="str">
        <f t="shared" si="9"/>
        <v>F</v>
      </c>
    </row>
    <row r="66" spans="1:21" x14ac:dyDescent="0.2">
      <c r="A66" s="25">
        <v>64</v>
      </c>
      <c r="B66" s="26" t="s">
        <v>170</v>
      </c>
      <c r="C66" s="26" t="s">
        <v>171</v>
      </c>
      <c r="D66" s="31">
        <v>5</v>
      </c>
      <c r="E66" s="31">
        <v>5</v>
      </c>
      <c r="F66" s="29">
        <v>9.5</v>
      </c>
      <c r="G66" s="29">
        <v>8</v>
      </c>
      <c r="H66" s="27">
        <f t="shared" ref="H66:H122" si="10">IF(AND(F66="",G66=""),"",SUM(F66,G66))</f>
        <v>17.5</v>
      </c>
      <c r="I66" s="29">
        <v>12</v>
      </c>
      <c r="J66" s="29">
        <v>13</v>
      </c>
      <c r="K66" s="27">
        <f t="shared" ref="K66:K122" si="11">IF(AND(I66="", J66=""),"",SUM(I66,J66))</f>
        <v>25</v>
      </c>
      <c r="L66" s="27">
        <f t="shared" si="6"/>
        <v>25</v>
      </c>
      <c r="M66" s="29">
        <v>15</v>
      </c>
      <c r="N66" s="29">
        <v>11</v>
      </c>
      <c r="O66" s="41">
        <f t="shared" ref="O66:O122" si="12">IF(AND(M66="",N66=""),"",SUM(M66,N66))</f>
        <v>26</v>
      </c>
      <c r="P66" s="29"/>
      <c r="Q66" s="29"/>
      <c r="R66" s="42" t="str">
        <f t="shared" ref="R66:R122" si="13">IF(AND(P66="",Q66=""),"",SUM(P66,Q66))</f>
        <v/>
      </c>
      <c r="S66" s="27">
        <f t="shared" ref="S66:S122" si="14">IF(AND(M66="",N66="",P66="",Q66=""),"",SUM(MAX(M66,P66),MAX(N66,Q66)))</f>
        <v>26</v>
      </c>
      <c r="T66" s="37">
        <f t="shared" ref="T66:T122" si="15">IF(AND(D66="",E66="",L66="",S66=""),"",SUM(D66,E66,L66,S66))</f>
        <v>61</v>
      </c>
      <c r="U66" s="28" t="str">
        <f t="shared" si="9"/>
        <v>D</v>
      </c>
    </row>
    <row r="67" spans="1:21" x14ac:dyDescent="0.2">
      <c r="A67" s="25">
        <v>65</v>
      </c>
      <c r="B67" s="26" t="s">
        <v>172</v>
      </c>
      <c r="C67" s="26" t="s">
        <v>173</v>
      </c>
      <c r="D67" s="31">
        <v>5</v>
      </c>
      <c r="E67" s="31">
        <v>5</v>
      </c>
      <c r="F67" s="29">
        <v>2.5</v>
      </c>
      <c r="G67" s="29">
        <v>13</v>
      </c>
      <c r="H67" s="27">
        <f t="shared" si="10"/>
        <v>15.5</v>
      </c>
      <c r="I67" s="29"/>
      <c r="J67" s="29"/>
      <c r="K67" s="27" t="str">
        <f t="shared" si="11"/>
        <v/>
      </c>
      <c r="L67" s="27">
        <f t="shared" ref="L67:L123" si="16">IF(AND(F67="",G67="",I67="",J67=""),"",MAX(H67,K67))</f>
        <v>15.5</v>
      </c>
      <c r="M67" s="29">
        <v>4</v>
      </c>
      <c r="N67" s="29"/>
      <c r="O67" s="41">
        <f t="shared" si="12"/>
        <v>4</v>
      </c>
      <c r="P67" s="29">
        <v>3</v>
      </c>
      <c r="Q67" s="29"/>
      <c r="R67" s="42">
        <f t="shared" si="13"/>
        <v>3</v>
      </c>
      <c r="S67" s="27">
        <f t="shared" si="14"/>
        <v>4</v>
      </c>
      <c r="T67" s="37">
        <f t="shared" si="15"/>
        <v>29.5</v>
      </c>
      <c r="U67" s="28" t="str">
        <f t="shared" si="9"/>
        <v>F</v>
      </c>
    </row>
    <row r="68" spans="1:21" x14ac:dyDescent="0.2">
      <c r="A68" s="25">
        <v>66</v>
      </c>
      <c r="B68" s="26" t="s">
        <v>174</v>
      </c>
      <c r="C68" s="26" t="s">
        <v>175</v>
      </c>
      <c r="D68" s="31">
        <v>5</v>
      </c>
      <c r="E68" s="31">
        <v>5</v>
      </c>
      <c r="F68" s="29"/>
      <c r="G68" s="29"/>
      <c r="H68" s="27" t="str">
        <f t="shared" si="10"/>
        <v/>
      </c>
      <c r="I68" s="29">
        <v>2.5</v>
      </c>
      <c r="J68" s="29">
        <v>2</v>
      </c>
      <c r="K68" s="27">
        <f t="shared" si="11"/>
        <v>4.5</v>
      </c>
      <c r="L68" s="27">
        <f t="shared" si="16"/>
        <v>4.5</v>
      </c>
      <c r="M68" s="29"/>
      <c r="N68" s="29"/>
      <c r="O68" s="41" t="str">
        <f t="shared" si="12"/>
        <v/>
      </c>
      <c r="P68" s="29"/>
      <c r="Q68" s="29"/>
      <c r="R68" s="42" t="str">
        <f t="shared" si="13"/>
        <v/>
      </c>
      <c r="S68" s="27" t="str">
        <f t="shared" si="14"/>
        <v/>
      </c>
      <c r="T68" s="37">
        <f t="shared" si="15"/>
        <v>14.5</v>
      </c>
      <c r="U68" s="28" t="str">
        <f t="shared" si="9"/>
        <v>F</v>
      </c>
    </row>
    <row r="69" spans="1:21" x14ac:dyDescent="0.2">
      <c r="A69" s="25">
        <v>67</v>
      </c>
      <c r="B69" s="26" t="s">
        <v>176</v>
      </c>
      <c r="C69" s="26" t="s">
        <v>177</v>
      </c>
      <c r="D69" s="31">
        <v>5</v>
      </c>
      <c r="E69" s="31">
        <v>5</v>
      </c>
      <c r="F69" s="29">
        <v>0</v>
      </c>
      <c r="G69" s="29">
        <v>4</v>
      </c>
      <c r="H69" s="27">
        <f t="shared" si="10"/>
        <v>4</v>
      </c>
      <c r="I69" s="29"/>
      <c r="J69" s="29">
        <v>2</v>
      </c>
      <c r="K69" s="27">
        <f t="shared" si="11"/>
        <v>2</v>
      </c>
      <c r="L69" s="27">
        <f t="shared" si="16"/>
        <v>4</v>
      </c>
      <c r="M69" s="29"/>
      <c r="N69" s="29"/>
      <c r="O69" s="41" t="str">
        <f t="shared" si="12"/>
        <v/>
      </c>
      <c r="P69" s="29"/>
      <c r="Q69" s="29"/>
      <c r="R69" s="42" t="str">
        <f t="shared" si="13"/>
        <v/>
      </c>
      <c r="S69" s="27" t="str">
        <f t="shared" si="14"/>
        <v/>
      </c>
      <c r="T69" s="37">
        <f t="shared" si="15"/>
        <v>14</v>
      </c>
      <c r="U69" s="28" t="str">
        <f t="shared" si="9"/>
        <v>F</v>
      </c>
    </row>
    <row r="70" spans="1:21" x14ac:dyDescent="0.2">
      <c r="A70" s="25">
        <v>68</v>
      </c>
      <c r="B70" s="26" t="s">
        <v>178</v>
      </c>
      <c r="C70" s="26" t="s">
        <v>179</v>
      </c>
      <c r="D70" s="31">
        <v>5</v>
      </c>
      <c r="E70" s="31">
        <v>5</v>
      </c>
      <c r="F70" s="29">
        <v>3</v>
      </c>
      <c r="G70" s="29">
        <v>11</v>
      </c>
      <c r="H70" s="27">
        <f t="shared" si="10"/>
        <v>14</v>
      </c>
      <c r="I70" s="29">
        <v>5.5</v>
      </c>
      <c r="J70" s="29">
        <v>19</v>
      </c>
      <c r="K70" s="27">
        <f t="shared" si="11"/>
        <v>24.5</v>
      </c>
      <c r="L70" s="27">
        <f t="shared" si="16"/>
        <v>24.5</v>
      </c>
      <c r="M70" s="29">
        <v>7</v>
      </c>
      <c r="N70" s="29">
        <v>9</v>
      </c>
      <c r="O70" s="41">
        <f t="shared" si="12"/>
        <v>16</v>
      </c>
      <c r="P70" s="29"/>
      <c r="Q70" s="29"/>
      <c r="R70" s="42" t="str">
        <f t="shared" si="13"/>
        <v/>
      </c>
      <c r="S70" s="27">
        <f t="shared" si="14"/>
        <v>16</v>
      </c>
      <c r="T70" s="37">
        <f t="shared" si="15"/>
        <v>50.5</v>
      </c>
      <c r="U70" s="28" t="str">
        <f t="shared" si="9"/>
        <v>E</v>
      </c>
    </row>
    <row r="71" spans="1:21" x14ac:dyDescent="0.2">
      <c r="A71" s="25">
        <v>69</v>
      </c>
      <c r="B71" s="26" t="s">
        <v>180</v>
      </c>
      <c r="C71" s="26" t="s">
        <v>181</v>
      </c>
      <c r="D71" s="31">
        <v>5</v>
      </c>
      <c r="E71" s="31"/>
      <c r="F71" s="29"/>
      <c r="G71" s="29"/>
      <c r="H71" s="27" t="str">
        <f t="shared" si="10"/>
        <v/>
      </c>
      <c r="I71" s="29"/>
      <c r="J71" s="29"/>
      <c r="K71" s="27" t="str">
        <f t="shared" si="11"/>
        <v/>
      </c>
      <c r="L71" s="27" t="str">
        <f t="shared" si="16"/>
        <v/>
      </c>
      <c r="M71" s="29"/>
      <c r="N71" s="29"/>
      <c r="O71" s="41" t="str">
        <f t="shared" si="12"/>
        <v/>
      </c>
      <c r="P71" s="29"/>
      <c r="Q71" s="29"/>
      <c r="R71" s="42" t="str">
        <f t="shared" si="13"/>
        <v/>
      </c>
      <c r="S71" s="27" t="str">
        <f t="shared" si="14"/>
        <v/>
      </c>
      <c r="T71" s="37">
        <f t="shared" si="15"/>
        <v>5</v>
      </c>
      <c r="U71" s="28" t="str">
        <f t="shared" si="9"/>
        <v/>
      </c>
    </row>
    <row r="72" spans="1:21" x14ac:dyDescent="0.2">
      <c r="A72" s="25">
        <v>70</v>
      </c>
      <c r="B72" s="26" t="s">
        <v>182</v>
      </c>
      <c r="C72" s="26" t="s">
        <v>183</v>
      </c>
      <c r="D72" s="31">
        <v>5</v>
      </c>
      <c r="E72" s="31">
        <v>5</v>
      </c>
      <c r="F72" s="29">
        <v>7.5</v>
      </c>
      <c r="G72" s="29">
        <v>6</v>
      </c>
      <c r="H72" s="27">
        <f t="shared" si="10"/>
        <v>13.5</v>
      </c>
      <c r="I72" s="29">
        <v>0.5</v>
      </c>
      <c r="J72" s="29">
        <v>7</v>
      </c>
      <c r="K72" s="27">
        <f t="shared" si="11"/>
        <v>7.5</v>
      </c>
      <c r="L72" s="27">
        <f t="shared" si="16"/>
        <v>13.5</v>
      </c>
      <c r="M72" s="29">
        <v>21</v>
      </c>
      <c r="N72" s="29">
        <v>6</v>
      </c>
      <c r="O72" s="41">
        <f t="shared" si="12"/>
        <v>27</v>
      </c>
      <c r="P72" s="29"/>
      <c r="Q72" s="29"/>
      <c r="R72" s="42" t="str">
        <f t="shared" si="13"/>
        <v/>
      </c>
      <c r="S72" s="27">
        <f t="shared" si="14"/>
        <v>27</v>
      </c>
      <c r="T72" s="37">
        <f t="shared" si="15"/>
        <v>50.5</v>
      </c>
      <c r="U72" s="28" t="str">
        <f t="shared" si="9"/>
        <v>E</v>
      </c>
    </row>
    <row r="73" spans="1:21" x14ac:dyDescent="0.2">
      <c r="A73" s="25">
        <v>71</v>
      </c>
      <c r="B73" s="26" t="s">
        <v>184</v>
      </c>
      <c r="C73" s="26" t="s">
        <v>185</v>
      </c>
      <c r="D73" s="31">
        <v>5</v>
      </c>
      <c r="E73" s="31">
        <v>5</v>
      </c>
      <c r="F73" s="29">
        <v>2.5</v>
      </c>
      <c r="G73" s="29">
        <v>5</v>
      </c>
      <c r="H73" s="27">
        <f t="shared" si="10"/>
        <v>7.5</v>
      </c>
      <c r="I73" s="29">
        <v>6.5</v>
      </c>
      <c r="J73" s="29">
        <v>9</v>
      </c>
      <c r="K73" s="27">
        <f t="shared" si="11"/>
        <v>15.5</v>
      </c>
      <c r="L73" s="27">
        <f t="shared" si="16"/>
        <v>15.5</v>
      </c>
      <c r="M73" s="29">
        <v>3</v>
      </c>
      <c r="N73" s="29">
        <v>10</v>
      </c>
      <c r="O73" s="41">
        <f t="shared" si="12"/>
        <v>13</v>
      </c>
      <c r="P73" s="29">
        <v>2.5</v>
      </c>
      <c r="Q73" s="29">
        <v>12</v>
      </c>
      <c r="R73" s="42">
        <f t="shared" si="13"/>
        <v>14.5</v>
      </c>
      <c r="S73" s="27">
        <f t="shared" si="14"/>
        <v>15</v>
      </c>
      <c r="T73" s="37">
        <f t="shared" si="15"/>
        <v>40.5</v>
      </c>
      <c r="U73" s="28" t="str">
        <f t="shared" si="9"/>
        <v>F</v>
      </c>
    </row>
    <row r="74" spans="1:21" x14ac:dyDescent="0.2">
      <c r="A74" s="25">
        <v>72</v>
      </c>
      <c r="B74" s="26" t="s">
        <v>186</v>
      </c>
      <c r="C74" s="26" t="s">
        <v>187</v>
      </c>
      <c r="D74" s="31">
        <v>5</v>
      </c>
      <c r="E74" s="31">
        <v>5</v>
      </c>
      <c r="F74" s="29"/>
      <c r="G74" s="29"/>
      <c r="H74" s="27" t="str">
        <f t="shared" si="10"/>
        <v/>
      </c>
      <c r="I74" s="29">
        <v>0.5</v>
      </c>
      <c r="J74" s="29">
        <v>7</v>
      </c>
      <c r="K74" s="27">
        <f t="shared" si="11"/>
        <v>7.5</v>
      </c>
      <c r="L74" s="27">
        <f t="shared" si="16"/>
        <v>7.5</v>
      </c>
      <c r="M74" s="29"/>
      <c r="N74" s="29"/>
      <c r="O74" s="41" t="str">
        <f t="shared" si="12"/>
        <v/>
      </c>
      <c r="P74" s="29"/>
      <c r="Q74" s="29"/>
      <c r="R74" s="42" t="str">
        <f t="shared" si="13"/>
        <v/>
      </c>
      <c r="S74" s="27" t="str">
        <f t="shared" si="14"/>
        <v/>
      </c>
      <c r="T74" s="37">
        <f t="shared" si="15"/>
        <v>17.5</v>
      </c>
      <c r="U74" s="28" t="str">
        <f t="shared" si="9"/>
        <v>F</v>
      </c>
    </row>
    <row r="75" spans="1:21" x14ac:dyDescent="0.2">
      <c r="A75" s="25">
        <v>73</v>
      </c>
      <c r="B75" s="26" t="s">
        <v>188</v>
      </c>
      <c r="C75" s="26" t="s">
        <v>189</v>
      </c>
      <c r="D75" s="31"/>
      <c r="E75" s="31"/>
      <c r="F75" s="29"/>
      <c r="G75" s="29"/>
      <c r="H75" s="27" t="str">
        <f t="shared" si="10"/>
        <v/>
      </c>
      <c r="I75" s="29"/>
      <c r="J75" s="29"/>
      <c r="K75" s="27" t="str">
        <f t="shared" si="11"/>
        <v/>
      </c>
      <c r="L75" s="27" t="str">
        <f t="shared" si="16"/>
        <v/>
      </c>
      <c r="M75" s="29"/>
      <c r="N75" s="29"/>
      <c r="O75" s="41" t="str">
        <f t="shared" si="12"/>
        <v/>
      </c>
      <c r="P75" s="29"/>
      <c r="Q75" s="29"/>
      <c r="R75" s="42" t="str">
        <f t="shared" si="13"/>
        <v/>
      </c>
      <c r="S75" s="27" t="str">
        <f t="shared" si="14"/>
        <v/>
      </c>
      <c r="T75" s="37" t="str">
        <f t="shared" si="15"/>
        <v/>
      </c>
      <c r="U75" s="28" t="str">
        <f t="shared" si="9"/>
        <v/>
      </c>
    </row>
    <row r="76" spans="1:21" x14ac:dyDescent="0.2">
      <c r="A76" s="25">
        <v>74</v>
      </c>
      <c r="B76" s="26" t="s">
        <v>190</v>
      </c>
      <c r="C76" s="26" t="s">
        <v>191</v>
      </c>
      <c r="D76" s="31"/>
      <c r="E76" s="31"/>
      <c r="F76" s="29"/>
      <c r="G76" s="29"/>
      <c r="H76" s="27" t="str">
        <f t="shared" si="10"/>
        <v/>
      </c>
      <c r="I76" s="29"/>
      <c r="J76" s="29"/>
      <c r="K76" s="27" t="str">
        <f t="shared" si="11"/>
        <v/>
      </c>
      <c r="L76" s="27" t="str">
        <f t="shared" si="16"/>
        <v/>
      </c>
      <c r="M76" s="29"/>
      <c r="N76" s="29"/>
      <c r="O76" s="41" t="str">
        <f t="shared" si="12"/>
        <v/>
      </c>
      <c r="P76" s="29"/>
      <c r="Q76" s="29"/>
      <c r="R76" s="42" t="str">
        <f t="shared" si="13"/>
        <v/>
      </c>
      <c r="S76" s="27" t="str">
        <f t="shared" si="14"/>
        <v/>
      </c>
      <c r="T76" s="37" t="str">
        <f t="shared" si="15"/>
        <v/>
      </c>
      <c r="U76" s="28" t="str">
        <f t="shared" si="9"/>
        <v/>
      </c>
    </row>
    <row r="77" spans="1:21" x14ac:dyDescent="0.2">
      <c r="A77" s="25">
        <v>75</v>
      </c>
      <c r="B77" s="26" t="s">
        <v>192</v>
      </c>
      <c r="C77" s="26" t="s">
        <v>193</v>
      </c>
      <c r="D77" s="31">
        <v>5</v>
      </c>
      <c r="E77" s="31"/>
      <c r="F77" s="29">
        <v>4.5</v>
      </c>
      <c r="G77" s="29">
        <v>2</v>
      </c>
      <c r="H77" s="27">
        <f t="shared" si="10"/>
        <v>6.5</v>
      </c>
      <c r="I77" s="29"/>
      <c r="J77" s="29"/>
      <c r="K77" s="27" t="str">
        <f t="shared" si="11"/>
        <v/>
      </c>
      <c r="L77" s="27">
        <f t="shared" si="16"/>
        <v>6.5</v>
      </c>
      <c r="M77" s="29"/>
      <c r="N77" s="29"/>
      <c r="O77" s="41" t="str">
        <f t="shared" si="12"/>
        <v/>
      </c>
      <c r="P77" s="29"/>
      <c r="Q77" s="29"/>
      <c r="R77" s="42" t="str">
        <f t="shared" si="13"/>
        <v/>
      </c>
      <c r="S77" s="27" t="str">
        <f t="shared" si="14"/>
        <v/>
      </c>
      <c r="T77" s="37">
        <f t="shared" si="15"/>
        <v>11.5</v>
      </c>
      <c r="U77" s="28" t="str">
        <f t="shared" si="9"/>
        <v>F</v>
      </c>
    </row>
    <row r="78" spans="1:21" x14ac:dyDescent="0.2">
      <c r="A78" s="25">
        <v>76</v>
      </c>
      <c r="B78" s="26" t="s">
        <v>194</v>
      </c>
      <c r="C78" s="26" t="s">
        <v>195</v>
      </c>
      <c r="D78" s="31">
        <v>5</v>
      </c>
      <c r="E78" s="31"/>
      <c r="F78" s="29">
        <v>0</v>
      </c>
      <c r="G78" s="29"/>
      <c r="H78" s="27">
        <f t="shared" si="10"/>
        <v>0</v>
      </c>
      <c r="I78" s="29"/>
      <c r="J78" s="29"/>
      <c r="K78" s="27" t="str">
        <f t="shared" si="11"/>
        <v/>
      </c>
      <c r="L78" s="27">
        <f t="shared" si="16"/>
        <v>0</v>
      </c>
      <c r="M78" s="29"/>
      <c r="N78" s="29"/>
      <c r="O78" s="41" t="str">
        <f t="shared" si="12"/>
        <v/>
      </c>
      <c r="P78" s="29"/>
      <c r="Q78" s="29"/>
      <c r="R78" s="42" t="str">
        <f t="shared" si="13"/>
        <v/>
      </c>
      <c r="S78" s="27" t="str">
        <f t="shared" si="14"/>
        <v/>
      </c>
      <c r="T78" s="37">
        <f t="shared" si="15"/>
        <v>5</v>
      </c>
      <c r="U78" s="28" t="str">
        <f t="shared" si="9"/>
        <v>F</v>
      </c>
    </row>
    <row r="79" spans="1:21" x14ac:dyDescent="0.2">
      <c r="A79" s="25">
        <v>77</v>
      </c>
      <c r="B79" s="26" t="s">
        <v>196</v>
      </c>
      <c r="C79" s="26" t="s">
        <v>197</v>
      </c>
      <c r="D79" s="31">
        <v>5</v>
      </c>
      <c r="E79" s="31">
        <v>5</v>
      </c>
      <c r="F79" s="29">
        <v>1</v>
      </c>
      <c r="G79" s="29">
        <v>1</v>
      </c>
      <c r="H79" s="27">
        <f t="shared" si="10"/>
        <v>2</v>
      </c>
      <c r="I79" s="29">
        <v>2</v>
      </c>
      <c r="J79" s="29">
        <v>1</v>
      </c>
      <c r="K79" s="27">
        <f t="shared" si="11"/>
        <v>3</v>
      </c>
      <c r="L79" s="27">
        <f t="shared" si="16"/>
        <v>3</v>
      </c>
      <c r="M79" s="29"/>
      <c r="N79" s="29"/>
      <c r="O79" s="41" t="str">
        <f t="shared" si="12"/>
        <v/>
      </c>
      <c r="P79" s="29">
        <v>0</v>
      </c>
      <c r="Q79" s="29">
        <v>1</v>
      </c>
      <c r="R79" s="42">
        <f t="shared" si="13"/>
        <v>1</v>
      </c>
      <c r="S79" s="27">
        <f t="shared" si="14"/>
        <v>1</v>
      </c>
      <c r="T79" s="37">
        <f t="shared" si="15"/>
        <v>14</v>
      </c>
      <c r="U79" s="28" t="str">
        <f t="shared" ref="U79:U139" si="17">IF(AND(L79="",S79=""),"",IF(T79&gt;89,"A",IF(T79&gt;79,"B",IF(T79&gt;69,"C",IF(T79&gt;59,"D",IF(T79&gt;49,"E","F"))))))</f>
        <v>F</v>
      </c>
    </row>
    <row r="80" spans="1:21" x14ac:dyDescent="0.2">
      <c r="A80" s="25">
        <v>78</v>
      </c>
      <c r="B80" s="26" t="s">
        <v>198</v>
      </c>
      <c r="C80" s="26" t="s">
        <v>199</v>
      </c>
      <c r="D80" s="31">
        <v>5</v>
      </c>
      <c r="E80" s="31">
        <v>5</v>
      </c>
      <c r="F80" s="29"/>
      <c r="G80" s="29"/>
      <c r="H80" s="27" t="str">
        <f t="shared" si="10"/>
        <v/>
      </c>
      <c r="I80" s="29"/>
      <c r="J80" s="29"/>
      <c r="K80" s="27" t="str">
        <f t="shared" si="11"/>
        <v/>
      </c>
      <c r="L80" s="27" t="str">
        <f t="shared" si="16"/>
        <v/>
      </c>
      <c r="M80" s="29"/>
      <c r="N80" s="29"/>
      <c r="O80" s="41" t="str">
        <f t="shared" si="12"/>
        <v/>
      </c>
      <c r="P80" s="29"/>
      <c r="Q80" s="29"/>
      <c r="R80" s="42" t="str">
        <f t="shared" si="13"/>
        <v/>
      </c>
      <c r="S80" s="27" t="str">
        <f t="shared" si="14"/>
        <v/>
      </c>
      <c r="T80" s="37">
        <f t="shared" si="15"/>
        <v>10</v>
      </c>
      <c r="U80" s="28" t="str">
        <f t="shared" si="17"/>
        <v/>
      </c>
    </row>
    <row r="81" spans="1:21" x14ac:dyDescent="0.2">
      <c r="A81" s="25">
        <v>79</v>
      </c>
      <c r="B81" s="26" t="s">
        <v>200</v>
      </c>
      <c r="C81" s="26" t="s">
        <v>201</v>
      </c>
      <c r="D81" s="31"/>
      <c r="E81" s="31"/>
      <c r="F81" s="29"/>
      <c r="G81" s="29"/>
      <c r="H81" s="27" t="str">
        <f t="shared" si="10"/>
        <v/>
      </c>
      <c r="I81" s="29"/>
      <c r="J81" s="29"/>
      <c r="K81" s="27" t="str">
        <f t="shared" si="11"/>
        <v/>
      </c>
      <c r="L81" s="27" t="str">
        <f t="shared" si="16"/>
        <v/>
      </c>
      <c r="M81" s="29"/>
      <c r="N81" s="29"/>
      <c r="O81" s="41" t="str">
        <f t="shared" si="12"/>
        <v/>
      </c>
      <c r="P81" s="29"/>
      <c r="Q81" s="29"/>
      <c r="R81" s="42" t="str">
        <f t="shared" si="13"/>
        <v/>
      </c>
      <c r="S81" s="27" t="str">
        <f t="shared" si="14"/>
        <v/>
      </c>
      <c r="T81" s="37" t="str">
        <f t="shared" si="15"/>
        <v/>
      </c>
      <c r="U81" s="28" t="str">
        <f t="shared" si="17"/>
        <v/>
      </c>
    </row>
    <row r="82" spans="1:21" ht="15" customHeight="1" x14ac:dyDescent="0.2">
      <c r="A82" s="25">
        <v>80</v>
      </c>
      <c r="B82" s="26" t="s">
        <v>202</v>
      </c>
      <c r="C82" s="26" t="s">
        <v>203</v>
      </c>
      <c r="D82" s="31">
        <v>5</v>
      </c>
      <c r="E82" s="31">
        <v>5</v>
      </c>
      <c r="F82" s="29">
        <v>2</v>
      </c>
      <c r="G82" s="29">
        <v>4</v>
      </c>
      <c r="H82" s="27">
        <f t="shared" si="10"/>
        <v>6</v>
      </c>
      <c r="I82" s="29">
        <v>6</v>
      </c>
      <c r="J82" s="29"/>
      <c r="K82" s="27">
        <f t="shared" si="11"/>
        <v>6</v>
      </c>
      <c r="L82" s="27">
        <f t="shared" si="16"/>
        <v>6</v>
      </c>
      <c r="M82" s="29"/>
      <c r="N82" s="29"/>
      <c r="O82" s="41" t="str">
        <f t="shared" si="12"/>
        <v/>
      </c>
      <c r="P82" s="29"/>
      <c r="Q82" s="29"/>
      <c r="R82" s="42" t="str">
        <f t="shared" si="13"/>
        <v/>
      </c>
      <c r="S82" s="27" t="str">
        <f t="shared" si="14"/>
        <v/>
      </c>
      <c r="T82" s="37">
        <f t="shared" si="15"/>
        <v>16</v>
      </c>
      <c r="U82" s="28" t="str">
        <f t="shared" si="17"/>
        <v>F</v>
      </c>
    </row>
    <row r="83" spans="1:21" ht="15" customHeight="1" x14ac:dyDescent="0.2">
      <c r="A83" s="25">
        <v>81</v>
      </c>
      <c r="B83" s="26" t="s">
        <v>204</v>
      </c>
      <c r="C83" s="26" t="s">
        <v>205</v>
      </c>
      <c r="D83" s="31"/>
      <c r="E83" s="31"/>
      <c r="F83" s="29"/>
      <c r="G83" s="29"/>
      <c r="H83" s="27" t="str">
        <f t="shared" si="10"/>
        <v/>
      </c>
      <c r="I83" s="29"/>
      <c r="J83" s="29"/>
      <c r="K83" s="27" t="str">
        <f t="shared" si="11"/>
        <v/>
      </c>
      <c r="L83" s="27" t="str">
        <f t="shared" si="16"/>
        <v/>
      </c>
      <c r="M83" s="29"/>
      <c r="N83" s="29"/>
      <c r="O83" s="41" t="str">
        <f t="shared" si="12"/>
        <v/>
      </c>
      <c r="P83" s="29"/>
      <c r="Q83" s="29"/>
      <c r="R83" s="42" t="str">
        <f t="shared" si="13"/>
        <v/>
      </c>
      <c r="S83" s="27" t="str">
        <f t="shared" si="14"/>
        <v/>
      </c>
      <c r="T83" s="37" t="str">
        <f t="shared" si="15"/>
        <v/>
      </c>
      <c r="U83" s="28" t="str">
        <f t="shared" si="17"/>
        <v/>
      </c>
    </row>
    <row r="84" spans="1:21" ht="16.5" customHeight="1" x14ac:dyDescent="0.2">
      <c r="A84" s="25">
        <v>82</v>
      </c>
      <c r="B84" s="26" t="s">
        <v>206</v>
      </c>
      <c r="C84" s="26" t="s">
        <v>207</v>
      </c>
      <c r="D84" s="31">
        <v>5</v>
      </c>
      <c r="E84" s="31">
        <v>5</v>
      </c>
      <c r="F84" s="29">
        <v>0.5</v>
      </c>
      <c r="G84" s="29">
        <v>2</v>
      </c>
      <c r="H84" s="27">
        <f t="shared" si="10"/>
        <v>2.5</v>
      </c>
      <c r="I84" s="29">
        <v>4.5</v>
      </c>
      <c r="J84" s="29">
        <v>4</v>
      </c>
      <c r="K84" s="27">
        <f t="shared" si="11"/>
        <v>8.5</v>
      </c>
      <c r="L84" s="27">
        <f t="shared" si="16"/>
        <v>8.5</v>
      </c>
      <c r="M84" s="29"/>
      <c r="N84" s="29"/>
      <c r="O84" s="41" t="str">
        <f t="shared" si="12"/>
        <v/>
      </c>
      <c r="P84" s="29">
        <v>0</v>
      </c>
      <c r="Q84" s="29">
        <v>15</v>
      </c>
      <c r="R84" s="42">
        <f t="shared" si="13"/>
        <v>15</v>
      </c>
      <c r="S84" s="27">
        <f t="shared" si="14"/>
        <v>15</v>
      </c>
      <c r="T84" s="37">
        <f t="shared" si="15"/>
        <v>33.5</v>
      </c>
      <c r="U84" s="28" t="str">
        <f t="shared" si="17"/>
        <v>F</v>
      </c>
    </row>
    <row r="85" spans="1:21" ht="14.25" customHeight="1" x14ac:dyDescent="0.2">
      <c r="A85" s="25">
        <v>83</v>
      </c>
      <c r="B85" s="26" t="s">
        <v>208</v>
      </c>
      <c r="C85" s="26" t="s">
        <v>209</v>
      </c>
      <c r="D85" s="31"/>
      <c r="E85" s="31"/>
      <c r="F85" s="32"/>
      <c r="G85" s="29"/>
      <c r="H85" s="27" t="str">
        <f t="shared" si="10"/>
        <v/>
      </c>
      <c r="I85" s="29"/>
      <c r="J85" s="29"/>
      <c r="K85" s="27" t="str">
        <f t="shared" si="11"/>
        <v/>
      </c>
      <c r="L85" s="27" t="str">
        <f t="shared" si="16"/>
        <v/>
      </c>
      <c r="M85" s="29"/>
      <c r="N85" s="29"/>
      <c r="O85" s="41" t="str">
        <f t="shared" si="12"/>
        <v/>
      </c>
      <c r="P85" s="29"/>
      <c r="Q85" s="29"/>
      <c r="R85" s="42" t="str">
        <f t="shared" si="13"/>
        <v/>
      </c>
      <c r="S85" s="27" t="str">
        <f t="shared" si="14"/>
        <v/>
      </c>
      <c r="T85" s="37" t="str">
        <f t="shared" si="15"/>
        <v/>
      </c>
      <c r="U85" s="28" t="str">
        <f t="shared" si="17"/>
        <v/>
      </c>
    </row>
    <row r="86" spans="1:21" ht="15.75" customHeight="1" x14ac:dyDescent="0.2">
      <c r="A86" s="25">
        <v>84</v>
      </c>
      <c r="B86" s="26" t="s">
        <v>210</v>
      </c>
      <c r="C86" s="26" t="s">
        <v>211</v>
      </c>
      <c r="D86" s="31">
        <v>5</v>
      </c>
      <c r="E86" s="31"/>
      <c r="F86" s="29">
        <v>0</v>
      </c>
      <c r="G86" s="29"/>
      <c r="H86" s="27">
        <f t="shared" si="10"/>
        <v>0</v>
      </c>
      <c r="I86" s="29"/>
      <c r="J86" s="29"/>
      <c r="K86" s="27" t="str">
        <f t="shared" si="11"/>
        <v/>
      </c>
      <c r="L86" s="27">
        <f t="shared" si="16"/>
        <v>0</v>
      </c>
      <c r="M86" s="29"/>
      <c r="N86" s="29"/>
      <c r="O86" s="41" t="str">
        <f t="shared" si="12"/>
        <v/>
      </c>
      <c r="P86" s="29"/>
      <c r="Q86" s="29"/>
      <c r="R86" s="42" t="str">
        <f t="shared" si="13"/>
        <v/>
      </c>
      <c r="S86" s="27" t="str">
        <f t="shared" si="14"/>
        <v/>
      </c>
      <c r="T86" s="37">
        <f t="shared" si="15"/>
        <v>5</v>
      </c>
      <c r="U86" s="28" t="str">
        <f t="shared" si="17"/>
        <v>F</v>
      </c>
    </row>
    <row r="87" spans="1:21" ht="15.75" customHeight="1" x14ac:dyDescent="0.2">
      <c r="A87" s="25">
        <v>85</v>
      </c>
      <c r="B87" s="26" t="s">
        <v>212</v>
      </c>
      <c r="C87" s="26" t="s">
        <v>213</v>
      </c>
      <c r="D87" s="31">
        <v>5</v>
      </c>
      <c r="E87" s="31"/>
      <c r="F87" s="29"/>
      <c r="G87" s="29">
        <v>7</v>
      </c>
      <c r="H87" s="27">
        <f t="shared" si="10"/>
        <v>7</v>
      </c>
      <c r="I87" s="29"/>
      <c r="J87" s="29"/>
      <c r="K87" s="27" t="str">
        <f t="shared" si="11"/>
        <v/>
      </c>
      <c r="L87" s="27">
        <f t="shared" si="16"/>
        <v>7</v>
      </c>
      <c r="M87" s="29"/>
      <c r="N87" s="29"/>
      <c r="O87" s="41" t="str">
        <f t="shared" si="12"/>
        <v/>
      </c>
      <c r="P87" s="29"/>
      <c r="Q87" s="29"/>
      <c r="R87" s="42" t="str">
        <f t="shared" si="13"/>
        <v/>
      </c>
      <c r="S87" s="27" t="str">
        <f t="shared" si="14"/>
        <v/>
      </c>
      <c r="T87" s="37">
        <f t="shared" si="15"/>
        <v>12</v>
      </c>
      <c r="U87" s="28" t="str">
        <f t="shared" si="17"/>
        <v>F</v>
      </c>
    </row>
    <row r="88" spans="1:21" ht="15.75" customHeight="1" x14ac:dyDescent="0.2">
      <c r="A88" s="25">
        <v>86</v>
      </c>
      <c r="B88" s="26" t="s">
        <v>214</v>
      </c>
      <c r="C88" s="26" t="s">
        <v>215</v>
      </c>
      <c r="D88" s="31">
        <v>5</v>
      </c>
      <c r="E88" s="31"/>
      <c r="F88" s="29">
        <v>7.5</v>
      </c>
      <c r="G88" s="29"/>
      <c r="H88" s="27">
        <f t="shared" si="10"/>
        <v>7.5</v>
      </c>
      <c r="I88" s="29">
        <v>17</v>
      </c>
      <c r="J88" s="29">
        <v>12</v>
      </c>
      <c r="K88" s="27">
        <f t="shared" si="11"/>
        <v>29</v>
      </c>
      <c r="L88" s="27">
        <f t="shared" si="16"/>
        <v>29</v>
      </c>
      <c r="M88" s="29"/>
      <c r="N88" s="29"/>
      <c r="O88" s="41" t="str">
        <f t="shared" si="12"/>
        <v/>
      </c>
      <c r="P88" s="29">
        <v>2.5</v>
      </c>
      <c r="Q88" s="29">
        <v>16</v>
      </c>
      <c r="R88" s="42">
        <f t="shared" si="13"/>
        <v>18.5</v>
      </c>
      <c r="S88" s="27">
        <f t="shared" si="14"/>
        <v>18.5</v>
      </c>
      <c r="T88" s="37">
        <f t="shared" si="15"/>
        <v>52.5</v>
      </c>
      <c r="U88" s="28" t="str">
        <f t="shared" si="17"/>
        <v>E</v>
      </c>
    </row>
    <row r="89" spans="1:21" ht="15.75" customHeight="1" x14ac:dyDescent="0.2">
      <c r="A89" s="25">
        <v>87</v>
      </c>
      <c r="B89" s="26" t="s">
        <v>216</v>
      </c>
      <c r="C89" s="26" t="s">
        <v>217</v>
      </c>
      <c r="D89" s="31">
        <v>5</v>
      </c>
      <c r="E89" s="31"/>
      <c r="F89" s="29"/>
      <c r="G89" s="29"/>
      <c r="H89" s="27" t="str">
        <f t="shared" si="10"/>
        <v/>
      </c>
      <c r="I89" s="29"/>
      <c r="J89" s="29"/>
      <c r="K89" s="27" t="str">
        <f t="shared" si="11"/>
        <v/>
      </c>
      <c r="L89" s="27" t="str">
        <f t="shared" si="16"/>
        <v/>
      </c>
      <c r="M89" s="29"/>
      <c r="N89" s="29"/>
      <c r="O89" s="41" t="str">
        <f t="shared" si="12"/>
        <v/>
      </c>
      <c r="P89" s="29"/>
      <c r="Q89" s="29"/>
      <c r="R89" s="42" t="str">
        <f t="shared" si="13"/>
        <v/>
      </c>
      <c r="S89" s="27" t="str">
        <f t="shared" si="14"/>
        <v/>
      </c>
      <c r="T89" s="37">
        <f t="shared" si="15"/>
        <v>5</v>
      </c>
      <c r="U89" s="28" t="str">
        <f t="shared" si="17"/>
        <v/>
      </c>
    </row>
    <row r="90" spans="1:21" ht="15.75" customHeight="1" x14ac:dyDescent="0.2">
      <c r="A90" s="25">
        <v>88</v>
      </c>
      <c r="B90" s="26" t="s">
        <v>218</v>
      </c>
      <c r="C90" s="26" t="s">
        <v>219</v>
      </c>
      <c r="D90" s="31"/>
      <c r="E90" s="31">
        <v>5</v>
      </c>
      <c r="F90" s="29">
        <v>5</v>
      </c>
      <c r="G90" s="29">
        <v>10</v>
      </c>
      <c r="H90" s="27">
        <f t="shared" si="10"/>
        <v>15</v>
      </c>
      <c r="I90" s="29"/>
      <c r="J90" s="29"/>
      <c r="K90" s="27" t="str">
        <f t="shared" si="11"/>
        <v/>
      </c>
      <c r="L90" s="27">
        <f t="shared" si="16"/>
        <v>15</v>
      </c>
      <c r="M90" s="29"/>
      <c r="N90" s="29"/>
      <c r="O90" s="41" t="str">
        <f t="shared" si="12"/>
        <v/>
      </c>
      <c r="P90" s="29"/>
      <c r="Q90" s="29"/>
      <c r="R90" s="42" t="str">
        <f t="shared" si="13"/>
        <v/>
      </c>
      <c r="S90" s="27" t="str">
        <f t="shared" si="14"/>
        <v/>
      </c>
      <c r="T90" s="37">
        <f t="shared" si="15"/>
        <v>20</v>
      </c>
      <c r="U90" s="28" t="str">
        <f t="shared" si="17"/>
        <v>F</v>
      </c>
    </row>
    <row r="91" spans="1:21" ht="15.75" customHeight="1" x14ac:dyDescent="0.2">
      <c r="A91" s="25">
        <v>89</v>
      </c>
      <c r="B91" s="26" t="s">
        <v>220</v>
      </c>
      <c r="C91" s="26" t="s">
        <v>221</v>
      </c>
      <c r="D91" s="31"/>
      <c r="E91" s="31"/>
      <c r="F91" s="29"/>
      <c r="G91" s="29"/>
      <c r="H91" s="27" t="str">
        <f t="shared" si="10"/>
        <v/>
      </c>
      <c r="I91" s="29"/>
      <c r="J91" s="29"/>
      <c r="K91" s="27" t="str">
        <f t="shared" si="11"/>
        <v/>
      </c>
      <c r="L91" s="27" t="str">
        <f t="shared" si="16"/>
        <v/>
      </c>
      <c r="M91" s="29"/>
      <c r="N91" s="29"/>
      <c r="O91" s="41" t="str">
        <f t="shared" si="12"/>
        <v/>
      </c>
      <c r="P91" s="29"/>
      <c r="Q91" s="29"/>
      <c r="R91" s="42" t="str">
        <f t="shared" si="13"/>
        <v/>
      </c>
      <c r="S91" s="27" t="str">
        <f t="shared" si="14"/>
        <v/>
      </c>
      <c r="T91" s="37" t="str">
        <f t="shared" si="15"/>
        <v/>
      </c>
      <c r="U91" s="28" t="str">
        <f t="shared" si="17"/>
        <v/>
      </c>
    </row>
    <row r="92" spans="1:21" ht="15.75" customHeight="1" x14ac:dyDescent="0.2">
      <c r="A92" s="25">
        <v>90</v>
      </c>
      <c r="B92" s="26" t="s">
        <v>222</v>
      </c>
      <c r="C92" s="26" t="s">
        <v>223</v>
      </c>
      <c r="D92" s="31">
        <v>5</v>
      </c>
      <c r="E92" s="31">
        <v>5</v>
      </c>
      <c r="F92" s="29"/>
      <c r="G92" s="29"/>
      <c r="H92" s="27" t="str">
        <f t="shared" si="10"/>
        <v/>
      </c>
      <c r="I92" s="29">
        <v>1</v>
      </c>
      <c r="J92" s="29">
        <v>2</v>
      </c>
      <c r="K92" s="27">
        <f t="shared" si="11"/>
        <v>3</v>
      </c>
      <c r="L92" s="27">
        <f t="shared" si="16"/>
        <v>3</v>
      </c>
      <c r="M92" s="29"/>
      <c r="N92" s="29"/>
      <c r="O92" s="41" t="str">
        <f t="shared" si="12"/>
        <v/>
      </c>
      <c r="P92" s="29"/>
      <c r="Q92" s="29"/>
      <c r="R92" s="42" t="str">
        <f t="shared" si="13"/>
        <v/>
      </c>
      <c r="S92" s="27" t="str">
        <f t="shared" si="14"/>
        <v/>
      </c>
      <c r="T92" s="37">
        <f t="shared" si="15"/>
        <v>13</v>
      </c>
      <c r="U92" s="28" t="str">
        <f t="shared" si="17"/>
        <v>F</v>
      </c>
    </row>
    <row r="93" spans="1:21" ht="15.75" customHeight="1" x14ac:dyDescent="0.2">
      <c r="A93" s="25">
        <v>91</v>
      </c>
      <c r="B93" s="26" t="s">
        <v>224</v>
      </c>
      <c r="C93" s="26" t="s">
        <v>225</v>
      </c>
      <c r="D93" s="31"/>
      <c r="E93" s="31"/>
      <c r="F93" s="29"/>
      <c r="G93" s="29"/>
      <c r="H93" s="27" t="str">
        <f t="shared" si="10"/>
        <v/>
      </c>
      <c r="I93" s="29"/>
      <c r="J93" s="29"/>
      <c r="K93" s="27" t="str">
        <f t="shared" si="11"/>
        <v/>
      </c>
      <c r="L93" s="27" t="str">
        <f t="shared" si="16"/>
        <v/>
      </c>
      <c r="M93" s="29"/>
      <c r="N93" s="29"/>
      <c r="O93" s="41" t="str">
        <f t="shared" si="12"/>
        <v/>
      </c>
      <c r="P93" s="29"/>
      <c r="Q93" s="29"/>
      <c r="R93" s="42" t="str">
        <f t="shared" si="13"/>
        <v/>
      </c>
      <c r="S93" s="27" t="str">
        <f t="shared" si="14"/>
        <v/>
      </c>
      <c r="T93" s="37" t="str">
        <f t="shared" si="15"/>
        <v/>
      </c>
      <c r="U93" s="28" t="str">
        <f t="shared" si="17"/>
        <v/>
      </c>
    </row>
    <row r="94" spans="1:21" ht="15.75" customHeight="1" x14ac:dyDescent="0.2">
      <c r="A94" s="25">
        <v>92</v>
      </c>
      <c r="B94" s="26" t="s">
        <v>226</v>
      </c>
      <c r="C94" s="26" t="s">
        <v>227</v>
      </c>
      <c r="D94" s="31">
        <v>5</v>
      </c>
      <c r="E94" s="31">
        <v>5</v>
      </c>
      <c r="F94" s="29"/>
      <c r="G94" s="29"/>
      <c r="H94" s="27" t="str">
        <f t="shared" si="10"/>
        <v/>
      </c>
      <c r="I94" s="29"/>
      <c r="J94" s="29"/>
      <c r="K94" s="27" t="str">
        <f t="shared" si="11"/>
        <v/>
      </c>
      <c r="L94" s="27" t="str">
        <f t="shared" si="16"/>
        <v/>
      </c>
      <c r="M94" s="29"/>
      <c r="N94" s="29"/>
      <c r="O94" s="41" t="str">
        <f t="shared" si="12"/>
        <v/>
      </c>
      <c r="P94" s="29"/>
      <c r="Q94" s="29"/>
      <c r="R94" s="42" t="str">
        <f t="shared" si="13"/>
        <v/>
      </c>
      <c r="S94" s="27" t="str">
        <f t="shared" si="14"/>
        <v/>
      </c>
      <c r="T94" s="37">
        <f t="shared" si="15"/>
        <v>10</v>
      </c>
      <c r="U94" s="28" t="str">
        <f t="shared" si="17"/>
        <v/>
      </c>
    </row>
    <row r="95" spans="1:21" ht="15.75" customHeight="1" x14ac:dyDescent="0.2">
      <c r="A95" s="25">
        <v>93</v>
      </c>
      <c r="B95" s="26" t="s">
        <v>228</v>
      </c>
      <c r="C95" s="26" t="s">
        <v>229</v>
      </c>
      <c r="D95" s="31"/>
      <c r="E95" s="31"/>
      <c r="F95" s="29"/>
      <c r="G95" s="29"/>
      <c r="H95" s="27" t="str">
        <f t="shared" si="10"/>
        <v/>
      </c>
      <c r="I95" s="29"/>
      <c r="J95" s="29"/>
      <c r="K95" s="27" t="str">
        <f t="shared" si="11"/>
        <v/>
      </c>
      <c r="L95" s="27" t="str">
        <f t="shared" si="16"/>
        <v/>
      </c>
      <c r="M95" s="29"/>
      <c r="N95" s="29"/>
      <c r="O95" s="41" t="str">
        <f t="shared" si="12"/>
        <v/>
      </c>
      <c r="P95" s="29"/>
      <c r="Q95" s="29"/>
      <c r="R95" s="42" t="str">
        <f t="shared" si="13"/>
        <v/>
      </c>
      <c r="S95" s="27" t="str">
        <f t="shared" si="14"/>
        <v/>
      </c>
      <c r="T95" s="37" t="str">
        <f t="shared" si="15"/>
        <v/>
      </c>
      <c r="U95" s="28" t="str">
        <f t="shared" si="17"/>
        <v/>
      </c>
    </row>
    <row r="96" spans="1:21" ht="15.75" customHeight="1" x14ac:dyDescent="0.2">
      <c r="A96" s="25">
        <v>94</v>
      </c>
      <c r="B96" s="26" t="s">
        <v>230</v>
      </c>
      <c r="C96" s="26" t="s">
        <v>231</v>
      </c>
      <c r="D96" s="31"/>
      <c r="E96" s="31"/>
      <c r="F96" s="29"/>
      <c r="G96" s="29"/>
      <c r="H96" s="27" t="str">
        <f t="shared" si="10"/>
        <v/>
      </c>
      <c r="I96" s="29"/>
      <c r="J96" s="29"/>
      <c r="K96" s="27" t="str">
        <f t="shared" si="11"/>
        <v/>
      </c>
      <c r="L96" s="27" t="str">
        <f t="shared" si="16"/>
        <v/>
      </c>
      <c r="M96" s="29"/>
      <c r="N96" s="29"/>
      <c r="O96" s="41" t="str">
        <f t="shared" si="12"/>
        <v/>
      </c>
      <c r="P96" s="29"/>
      <c r="Q96" s="29"/>
      <c r="R96" s="42" t="str">
        <f t="shared" si="13"/>
        <v/>
      </c>
      <c r="S96" s="27" t="str">
        <f t="shared" si="14"/>
        <v/>
      </c>
      <c r="T96" s="37" t="str">
        <f t="shared" si="15"/>
        <v/>
      </c>
      <c r="U96" s="28" t="str">
        <f t="shared" si="17"/>
        <v/>
      </c>
    </row>
    <row r="97" spans="1:21" x14ac:dyDescent="0.2">
      <c r="A97" s="25">
        <v>95</v>
      </c>
      <c r="B97" s="26" t="s">
        <v>232</v>
      </c>
      <c r="C97" s="26" t="s">
        <v>233</v>
      </c>
      <c r="D97" s="31">
        <v>5</v>
      </c>
      <c r="E97" s="31"/>
      <c r="F97" s="29"/>
      <c r="G97" s="29"/>
      <c r="H97" s="27" t="str">
        <f t="shared" si="10"/>
        <v/>
      </c>
      <c r="I97" s="29"/>
      <c r="J97" s="29"/>
      <c r="K97" s="27" t="str">
        <f t="shared" si="11"/>
        <v/>
      </c>
      <c r="L97" s="27" t="str">
        <f t="shared" si="16"/>
        <v/>
      </c>
      <c r="M97" s="29"/>
      <c r="N97" s="29"/>
      <c r="O97" s="41" t="str">
        <f t="shared" si="12"/>
        <v/>
      </c>
      <c r="P97" s="29"/>
      <c r="Q97" s="29"/>
      <c r="R97" s="42" t="str">
        <f t="shared" si="13"/>
        <v/>
      </c>
      <c r="S97" s="27" t="str">
        <f t="shared" si="14"/>
        <v/>
      </c>
      <c r="T97" s="37">
        <f t="shared" si="15"/>
        <v>5</v>
      </c>
      <c r="U97" s="28" t="str">
        <f t="shared" si="17"/>
        <v/>
      </c>
    </row>
    <row r="98" spans="1:21" x14ac:dyDescent="0.2">
      <c r="A98" s="25">
        <v>96</v>
      </c>
      <c r="B98" s="26" t="s">
        <v>234</v>
      </c>
      <c r="C98" s="26" t="s">
        <v>235</v>
      </c>
      <c r="D98" s="31">
        <v>5</v>
      </c>
      <c r="E98" s="31">
        <v>5</v>
      </c>
      <c r="F98" s="29"/>
      <c r="G98" s="29"/>
      <c r="H98" s="27" t="str">
        <f t="shared" si="10"/>
        <v/>
      </c>
      <c r="I98" s="29"/>
      <c r="J98" s="29">
        <v>0</v>
      </c>
      <c r="K98" s="27">
        <f t="shared" si="11"/>
        <v>0</v>
      </c>
      <c r="L98" s="27">
        <f t="shared" si="16"/>
        <v>0</v>
      </c>
      <c r="M98" s="29"/>
      <c r="N98" s="29">
        <v>0</v>
      </c>
      <c r="O98" s="41">
        <f t="shared" si="12"/>
        <v>0</v>
      </c>
      <c r="P98" s="29"/>
      <c r="Q98" s="29"/>
      <c r="R98" s="42" t="str">
        <f t="shared" si="13"/>
        <v/>
      </c>
      <c r="S98" s="27">
        <f t="shared" si="14"/>
        <v>0</v>
      </c>
      <c r="T98" s="37">
        <f t="shared" si="15"/>
        <v>10</v>
      </c>
      <c r="U98" s="28" t="str">
        <f t="shared" si="17"/>
        <v>F</v>
      </c>
    </row>
    <row r="99" spans="1:21" x14ac:dyDescent="0.2">
      <c r="A99" s="25">
        <v>97</v>
      </c>
      <c r="B99" s="26" t="s">
        <v>236</v>
      </c>
      <c r="C99" s="26" t="s">
        <v>237</v>
      </c>
      <c r="D99" s="31">
        <v>5</v>
      </c>
      <c r="E99" s="31">
        <v>5</v>
      </c>
      <c r="F99" s="29">
        <v>2.5</v>
      </c>
      <c r="G99" s="29">
        <v>12</v>
      </c>
      <c r="H99" s="27">
        <f t="shared" si="10"/>
        <v>14.5</v>
      </c>
      <c r="I99" s="29">
        <v>2.5</v>
      </c>
      <c r="J99" s="29">
        <v>11</v>
      </c>
      <c r="K99" s="27">
        <f t="shared" si="11"/>
        <v>13.5</v>
      </c>
      <c r="L99" s="27">
        <f t="shared" si="16"/>
        <v>14.5</v>
      </c>
      <c r="M99" s="29">
        <v>0</v>
      </c>
      <c r="N99" s="29">
        <v>3</v>
      </c>
      <c r="O99" s="41">
        <f t="shared" si="12"/>
        <v>3</v>
      </c>
      <c r="P99" s="29">
        <v>6.5</v>
      </c>
      <c r="Q99" s="29">
        <v>19</v>
      </c>
      <c r="R99" s="42">
        <f t="shared" si="13"/>
        <v>25.5</v>
      </c>
      <c r="S99" s="27">
        <f t="shared" si="14"/>
        <v>25.5</v>
      </c>
      <c r="T99" s="37">
        <f t="shared" si="15"/>
        <v>50</v>
      </c>
      <c r="U99" s="28" t="str">
        <f t="shared" si="17"/>
        <v>E</v>
      </c>
    </row>
    <row r="100" spans="1:21" x14ac:dyDescent="0.2">
      <c r="A100" s="25">
        <v>98</v>
      </c>
      <c r="B100" s="26" t="s">
        <v>238</v>
      </c>
      <c r="C100" s="26" t="s">
        <v>239</v>
      </c>
      <c r="D100" s="31">
        <v>5</v>
      </c>
      <c r="E100" s="31"/>
      <c r="F100" s="29"/>
      <c r="G100" s="29"/>
      <c r="H100" s="27" t="str">
        <f t="shared" si="10"/>
        <v/>
      </c>
      <c r="I100" s="29"/>
      <c r="J100" s="29"/>
      <c r="K100" s="27" t="str">
        <f t="shared" si="11"/>
        <v/>
      </c>
      <c r="L100" s="27" t="str">
        <f t="shared" si="16"/>
        <v/>
      </c>
      <c r="M100" s="29"/>
      <c r="N100" s="29"/>
      <c r="O100" s="41" t="str">
        <f t="shared" si="12"/>
        <v/>
      </c>
      <c r="P100" s="29"/>
      <c r="Q100" s="29"/>
      <c r="R100" s="42" t="str">
        <f t="shared" si="13"/>
        <v/>
      </c>
      <c r="S100" s="27" t="str">
        <f t="shared" si="14"/>
        <v/>
      </c>
      <c r="T100" s="37">
        <f t="shared" si="15"/>
        <v>5</v>
      </c>
      <c r="U100" s="28" t="str">
        <f t="shared" si="17"/>
        <v/>
      </c>
    </row>
    <row r="101" spans="1:21" x14ac:dyDescent="0.2">
      <c r="A101" s="25">
        <v>99</v>
      </c>
      <c r="B101" s="26" t="s">
        <v>240</v>
      </c>
      <c r="C101" s="26" t="s">
        <v>241</v>
      </c>
      <c r="D101" s="31">
        <v>5</v>
      </c>
      <c r="E101" s="31"/>
      <c r="F101" s="29"/>
      <c r="G101" s="29"/>
      <c r="H101" s="27" t="str">
        <f t="shared" si="10"/>
        <v/>
      </c>
      <c r="I101" s="29"/>
      <c r="J101" s="29"/>
      <c r="K101" s="27" t="str">
        <f t="shared" si="11"/>
        <v/>
      </c>
      <c r="L101" s="27" t="str">
        <f t="shared" si="16"/>
        <v/>
      </c>
      <c r="M101" s="29"/>
      <c r="N101" s="29"/>
      <c r="O101" s="41" t="str">
        <f t="shared" si="12"/>
        <v/>
      </c>
      <c r="P101" s="29"/>
      <c r="Q101" s="29"/>
      <c r="R101" s="42" t="str">
        <f t="shared" si="13"/>
        <v/>
      </c>
      <c r="S101" s="27" t="str">
        <f t="shared" si="14"/>
        <v/>
      </c>
      <c r="T101" s="37">
        <f t="shared" si="15"/>
        <v>5</v>
      </c>
      <c r="U101" s="28" t="str">
        <f t="shared" si="17"/>
        <v/>
      </c>
    </row>
    <row r="102" spans="1:21" x14ac:dyDescent="0.2">
      <c r="A102" s="25">
        <v>100</v>
      </c>
      <c r="B102" s="26" t="s">
        <v>242</v>
      </c>
      <c r="C102" s="26" t="s">
        <v>243</v>
      </c>
      <c r="D102" s="31"/>
      <c r="E102" s="31"/>
      <c r="F102" s="29"/>
      <c r="G102" s="29"/>
      <c r="H102" s="27" t="str">
        <f t="shared" si="10"/>
        <v/>
      </c>
      <c r="I102" s="29"/>
      <c r="J102" s="29"/>
      <c r="K102" s="27" t="str">
        <f t="shared" si="11"/>
        <v/>
      </c>
      <c r="L102" s="27" t="str">
        <f t="shared" si="16"/>
        <v/>
      </c>
      <c r="M102" s="29"/>
      <c r="N102" s="29"/>
      <c r="O102" s="41" t="str">
        <f t="shared" si="12"/>
        <v/>
      </c>
      <c r="P102" s="29"/>
      <c r="Q102" s="29"/>
      <c r="R102" s="42" t="str">
        <f t="shared" si="13"/>
        <v/>
      </c>
      <c r="S102" s="27" t="str">
        <f t="shared" si="14"/>
        <v/>
      </c>
      <c r="T102" s="37" t="str">
        <f t="shared" si="15"/>
        <v/>
      </c>
      <c r="U102" s="28" t="str">
        <f t="shared" si="17"/>
        <v/>
      </c>
    </row>
    <row r="103" spans="1:21" x14ac:dyDescent="0.2">
      <c r="A103" s="25">
        <v>101</v>
      </c>
      <c r="B103" s="26" t="s">
        <v>244</v>
      </c>
      <c r="C103" s="26" t="s">
        <v>245</v>
      </c>
      <c r="D103" s="31"/>
      <c r="E103" s="31"/>
      <c r="F103" s="29"/>
      <c r="G103" s="29"/>
      <c r="H103" s="27" t="str">
        <f t="shared" si="10"/>
        <v/>
      </c>
      <c r="I103" s="29"/>
      <c r="J103" s="29"/>
      <c r="K103" s="27" t="str">
        <f t="shared" si="11"/>
        <v/>
      </c>
      <c r="L103" s="27" t="str">
        <f t="shared" si="16"/>
        <v/>
      </c>
      <c r="M103" s="29"/>
      <c r="N103" s="29"/>
      <c r="O103" s="41" t="str">
        <f t="shared" si="12"/>
        <v/>
      </c>
      <c r="P103" s="29"/>
      <c r="Q103" s="29"/>
      <c r="R103" s="42" t="str">
        <f t="shared" si="13"/>
        <v/>
      </c>
      <c r="S103" s="27" t="str">
        <f t="shared" si="14"/>
        <v/>
      </c>
      <c r="T103" s="37" t="str">
        <f t="shared" si="15"/>
        <v/>
      </c>
      <c r="U103" s="28" t="str">
        <f t="shared" si="17"/>
        <v/>
      </c>
    </row>
    <row r="104" spans="1:21" x14ac:dyDescent="0.2">
      <c r="A104" s="25">
        <v>102</v>
      </c>
      <c r="B104" s="26" t="s">
        <v>246</v>
      </c>
      <c r="C104" s="26" t="s">
        <v>247</v>
      </c>
      <c r="D104" s="31"/>
      <c r="E104" s="31"/>
      <c r="F104" s="29"/>
      <c r="G104" s="29"/>
      <c r="H104" s="27" t="str">
        <f t="shared" si="10"/>
        <v/>
      </c>
      <c r="I104" s="29"/>
      <c r="J104" s="29"/>
      <c r="K104" s="27" t="str">
        <f t="shared" si="11"/>
        <v/>
      </c>
      <c r="L104" s="27" t="str">
        <f t="shared" si="16"/>
        <v/>
      </c>
      <c r="M104" s="29"/>
      <c r="N104" s="29"/>
      <c r="O104" s="41" t="str">
        <f t="shared" si="12"/>
        <v/>
      </c>
      <c r="P104" s="29"/>
      <c r="Q104" s="29"/>
      <c r="R104" s="42" t="str">
        <f t="shared" si="13"/>
        <v/>
      </c>
      <c r="S104" s="27" t="str">
        <f t="shared" si="14"/>
        <v/>
      </c>
      <c r="T104" s="37" t="str">
        <f t="shared" si="15"/>
        <v/>
      </c>
      <c r="U104" s="28" t="str">
        <f t="shared" si="17"/>
        <v/>
      </c>
    </row>
    <row r="105" spans="1:21" x14ac:dyDescent="0.2">
      <c r="A105" s="25">
        <v>103</v>
      </c>
      <c r="B105" s="26" t="s">
        <v>248</v>
      </c>
      <c r="C105" s="26" t="s">
        <v>249</v>
      </c>
      <c r="D105" s="31">
        <v>5</v>
      </c>
      <c r="E105" s="31">
        <v>5</v>
      </c>
      <c r="F105" s="29">
        <v>4.5</v>
      </c>
      <c r="G105" s="29">
        <v>12</v>
      </c>
      <c r="H105" s="27">
        <f t="shared" si="10"/>
        <v>16.5</v>
      </c>
      <c r="I105" s="29">
        <v>1</v>
      </c>
      <c r="J105" s="29">
        <v>12</v>
      </c>
      <c r="K105" s="27">
        <f t="shared" si="11"/>
        <v>13</v>
      </c>
      <c r="L105" s="27">
        <f t="shared" si="16"/>
        <v>16.5</v>
      </c>
      <c r="M105" s="29">
        <v>2</v>
      </c>
      <c r="N105" s="29">
        <v>4</v>
      </c>
      <c r="O105" s="41">
        <f t="shared" si="12"/>
        <v>6</v>
      </c>
      <c r="P105" s="29">
        <v>3.5</v>
      </c>
      <c r="Q105" s="29">
        <v>15</v>
      </c>
      <c r="R105" s="42">
        <f t="shared" si="13"/>
        <v>18.5</v>
      </c>
      <c r="S105" s="27">
        <f t="shared" si="14"/>
        <v>18.5</v>
      </c>
      <c r="T105" s="37">
        <f t="shared" si="15"/>
        <v>45</v>
      </c>
      <c r="U105" s="28" t="str">
        <f t="shared" si="17"/>
        <v>F</v>
      </c>
    </row>
    <row r="106" spans="1:21" x14ac:dyDescent="0.2">
      <c r="A106" s="25">
        <v>104</v>
      </c>
      <c r="B106" s="26" t="s">
        <v>250</v>
      </c>
      <c r="C106" s="26" t="s">
        <v>251</v>
      </c>
      <c r="D106" s="31">
        <v>5</v>
      </c>
      <c r="E106" s="31">
        <v>5</v>
      </c>
      <c r="F106" s="29"/>
      <c r="G106" s="29">
        <v>1</v>
      </c>
      <c r="H106" s="27">
        <f t="shared" si="10"/>
        <v>1</v>
      </c>
      <c r="I106" s="29">
        <v>0.5</v>
      </c>
      <c r="J106" s="29">
        <v>3</v>
      </c>
      <c r="K106" s="27">
        <f t="shared" si="11"/>
        <v>3.5</v>
      </c>
      <c r="L106" s="27">
        <f t="shared" si="16"/>
        <v>3.5</v>
      </c>
      <c r="M106" s="29"/>
      <c r="N106" s="29">
        <v>6</v>
      </c>
      <c r="O106" s="41">
        <f t="shared" si="12"/>
        <v>6</v>
      </c>
      <c r="P106" s="29"/>
      <c r="Q106" s="29"/>
      <c r="R106" s="42" t="str">
        <f t="shared" si="13"/>
        <v/>
      </c>
      <c r="S106" s="27">
        <f t="shared" si="14"/>
        <v>6</v>
      </c>
      <c r="T106" s="37">
        <f t="shared" si="15"/>
        <v>19.5</v>
      </c>
      <c r="U106" s="28" t="str">
        <f t="shared" si="17"/>
        <v>F</v>
      </c>
    </row>
    <row r="107" spans="1:21" x14ac:dyDescent="0.2">
      <c r="A107" s="25">
        <v>105</v>
      </c>
      <c r="B107" s="26" t="s">
        <v>252</v>
      </c>
      <c r="C107" s="26" t="s">
        <v>253</v>
      </c>
      <c r="D107" s="31">
        <v>5</v>
      </c>
      <c r="E107" s="31">
        <v>5</v>
      </c>
      <c r="F107" s="29">
        <v>7</v>
      </c>
      <c r="G107" s="29">
        <v>9</v>
      </c>
      <c r="H107" s="27">
        <f t="shared" si="10"/>
        <v>16</v>
      </c>
      <c r="I107" s="29">
        <v>6</v>
      </c>
      <c r="J107" s="29">
        <v>10</v>
      </c>
      <c r="K107" s="27">
        <f t="shared" si="11"/>
        <v>16</v>
      </c>
      <c r="L107" s="27">
        <f t="shared" si="16"/>
        <v>16</v>
      </c>
      <c r="M107" s="29">
        <v>2</v>
      </c>
      <c r="N107" s="29">
        <v>3</v>
      </c>
      <c r="O107" s="41">
        <f t="shared" si="12"/>
        <v>5</v>
      </c>
      <c r="P107" s="29">
        <v>9</v>
      </c>
      <c r="Q107" s="29">
        <v>12</v>
      </c>
      <c r="R107" s="42">
        <f t="shared" si="13"/>
        <v>21</v>
      </c>
      <c r="S107" s="27">
        <f t="shared" si="14"/>
        <v>21</v>
      </c>
      <c r="T107" s="37">
        <f t="shared" si="15"/>
        <v>47</v>
      </c>
      <c r="U107" s="28" t="str">
        <f t="shared" si="17"/>
        <v>F</v>
      </c>
    </row>
    <row r="108" spans="1:21" x14ac:dyDescent="0.2">
      <c r="A108" s="25">
        <v>106</v>
      </c>
      <c r="B108" s="26" t="s">
        <v>254</v>
      </c>
      <c r="C108" s="26" t="s">
        <v>255</v>
      </c>
      <c r="D108" s="31">
        <v>5</v>
      </c>
      <c r="E108" s="31">
        <v>5</v>
      </c>
      <c r="F108" s="29">
        <v>0</v>
      </c>
      <c r="G108" s="29">
        <v>5</v>
      </c>
      <c r="H108" s="27">
        <f t="shared" si="10"/>
        <v>5</v>
      </c>
      <c r="I108" s="29">
        <v>17</v>
      </c>
      <c r="J108" s="29">
        <v>14</v>
      </c>
      <c r="K108" s="27">
        <f t="shared" si="11"/>
        <v>31</v>
      </c>
      <c r="L108" s="27">
        <f t="shared" si="16"/>
        <v>31</v>
      </c>
      <c r="M108" s="29">
        <v>0</v>
      </c>
      <c r="N108" s="29">
        <v>9</v>
      </c>
      <c r="O108" s="41">
        <f t="shared" si="12"/>
        <v>9</v>
      </c>
      <c r="P108" s="29"/>
      <c r="Q108" s="29"/>
      <c r="R108" s="42" t="str">
        <f t="shared" si="13"/>
        <v/>
      </c>
      <c r="S108" s="27">
        <f t="shared" si="14"/>
        <v>9</v>
      </c>
      <c r="T108" s="37">
        <f t="shared" si="15"/>
        <v>50</v>
      </c>
      <c r="U108" s="28" t="str">
        <f t="shared" si="17"/>
        <v>E</v>
      </c>
    </row>
    <row r="109" spans="1:21" x14ac:dyDescent="0.2">
      <c r="A109" s="25">
        <v>107</v>
      </c>
      <c r="B109" s="26" t="s">
        <v>256</v>
      </c>
      <c r="C109" s="26" t="s">
        <v>257</v>
      </c>
      <c r="D109" s="31">
        <v>5</v>
      </c>
      <c r="E109" s="31">
        <v>5</v>
      </c>
      <c r="F109" s="29">
        <v>0.5</v>
      </c>
      <c r="G109" s="29">
        <v>2</v>
      </c>
      <c r="H109" s="27">
        <f t="shared" si="10"/>
        <v>2.5</v>
      </c>
      <c r="I109" s="29">
        <v>1.5</v>
      </c>
      <c r="J109" s="29">
        <v>8</v>
      </c>
      <c r="K109" s="27">
        <f t="shared" si="11"/>
        <v>9.5</v>
      </c>
      <c r="L109" s="27">
        <f t="shared" si="16"/>
        <v>9.5</v>
      </c>
      <c r="M109" s="29"/>
      <c r="N109" s="29">
        <v>0</v>
      </c>
      <c r="O109" s="41">
        <f t="shared" si="12"/>
        <v>0</v>
      </c>
      <c r="P109" s="29">
        <v>7.5</v>
      </c>
      <c r="Q109" s="29">
        <v>9</v>
      </c>
      <c r="R109" s="42">
        <f t="shared" si="13"/>
        <v>16.5</v>
      </c>
      <c r="S109" s="27">
        <f t="shared" si="14"/>
        <v>16.5</v>
      </c>
      <c r="T109" s="37">
        <f t="shared" si="15"/>
        <v>36</v>
      </c>
      <c r="U109" s="28" t="str">
        <f t="shared" si="17"/>
        <v>F</v>
      </c>
    </row>
    <row r="110" spans="1:21" x14ac:dyDescent="0.2">
      <c r="A110" s="25">
        <v>108</v>
      </c>
      <c r="B110" s="26" t="s">
        <v>258</v>
      </c>
      <c r="C110" s="26" t="s">
        <v>259</v>
      </c>
      <c r="D110" s="31"/>
      <c r="E110" s="31"/>
      <c r="F110" s="29"/>
      <c r="G110" s="29"/>
      <c r="H110" s="27" t="str">
        <f t="shared" si="10"/>
        <v/>
      </c>
      <c r="I110" s="29"/>
      <c r="J110" s="29"/>
      <c r="K110" s="27" t="str">
        <f t="shared" si="11"/>
        <v/>
      </c>
      <c r="L110" s="27" t="str">
        <f t="shared" si="16"/>
        <v/>
      </c>
      <c r="M110" s="29"/>
      <c r="N110" s="29"/>
      <c r="O110" s="41" t="str">
        <f t="shared" si="12"/>
        <v/>
      </c>
      <c r="P110" s="29"/>
      <c r="Q110" s="29"/>
      <c r="R110" s="42" t="str">
        <f t="shared" si="13"/>
        <v/>
      </c>
      <c r="S110" s="27" t="str">
        <f t="shared" si="14"/>
        <v/>
      </c>
      <c r="T110" s="37" t="str">
        <f t="shared" si="15"/>
        <v/>
      </c>
      <c r="U110" s="28" t="str">
        <f t="shared" si="17"/>
        <v/>
      </c>
    </row>
    <row r="111" spans="1:21" x14ac:dyDescent="0.2">
      <c r="A111" s="25">
        <v>109</v>
      </c>
      <c r="B111" s="26" t="s">
        <v>260</v>
      </c>
      <c r="C111" s="26" t="s">
        <v>261</v>
      </c>
      <c r="D111" s="31">
        <v>5</v>
      </c>
      <c r="E111" s="31">
        <v>5</v>
      </c>
      <c r="F111" s="29">
        <v>7</v>
      </c>
      <c r="G111" s="29">
        <v>10</v>
      </c>
      <c r="H111" s="27">
        <f t="shared" si="10"/>
        <v>17</v>
      </c>
      <c r="I111" s="29">
        <v>3</v>
      </c>
      <c r="J111" s="29">
        <v>12</v>
      </c>
      <c r="K111" s="27">
        <f t="shared" si="11"/>
        <v>15</v>
      </c>
      <c r="L111" s="27">
        <f t="shared" si="16"/>
        <v>17</v>
      </c>
      <c r="M111" s="29">
        <v>5</v>
      </c>
      <c r="N111" s="29">
        <v>1</v>
      </c>
      <c r="O111" s="41">
        <f t="shared" si="12"/>
        <v>6</v>
      </c>
      <c r="P111" s="29">
        <v>2</v>
      </c>
      <c r="Q111" s="29">
        <v>6</v>
      </c>
      <c r="R111" s="42">
        <f t="shared" si="13"/>
        <v>8</v>
      </c>
      <c r="S111" s="27">
        <f t="shared" si="14"/>
        <v>11</v>
      </c>
      <c r="T111" s="37">
        <f t="shared" si="15"/>
        <v>38</v>
      </c>
      <c r="U111" s="28" t="str">
        <f t="shared" si="17"/>
        <v>F</v>
      </c>
    </row>
    <row r="112" spans="1:21" x14ac:dyDescent="0.2">
      <c r="A112" s="25">
        <v>110</v>
      </c>
      <c r="B112" s="26" t="s">
        <v>262</v>
      </c>
      <c r="C112" s="26" t="s">
        <v>263</v>
      </c>
      <c r="D112" s="31"/>
      <c r="E112" s="31"/>
      <c r="F112" s="29"/>
      <c r="G112" s="29"/>
      <c r="H112" s="27" t="str">
        <f t="shared" si="10"/>
        <v/>
      </c>
      <c r="I112" s="29"/>
      <c r="J112" s="29"/>
      <c r="K112" s="27" t="str">
        <f t="shared" si="11"/>
        <v/>
      </c>
      <c r="L112" s="27" t="str">
        <f t="shared" si="16"/>
        <v/>
      </c>
      <c r="M112" s="29"/>
      <c r="N112" s="29"/>
      <c r="O112" s="41" t="str">
        <f t="shared" si="12"/>
        <v/>
      </c>
      <c r="P112" s="29"/>
      <c r="Q112" s="29"/>
      <c r="R112" s="42" t="str">
        <f t="shared" si="13"/>
        <v/>
      </c>
      <c r="S112" s="27" t="str">
        <f t="shared" si="14"/>
        <v/>
      </c>
      <c r="T112" s="37" t="str">
        <f t="shared" si="15"/>
        <v/>
      </c>
      <c r="U112" s="28" t="str">
        <f t="shared" si="17"/>
        <v/>
      </c>
    </row>
    <row r="113" spans="1:21" x14ac:dyDescent="0.2">
      <c r="A113" s="25">
        <v>111</v>
      </c>
      <c r="B113" s="26" t="s">
        <v>264</v>
      </c>
      <c r="C113" s="26" t="s">
        <v>265</v>
      </c>
      <c r="D113" s="31">
        <v>5</v>
      </c>
      <c r="E113" s="31">
        <v>5</v>
      </c>
      <c r="F113" s="29">
        <v>0</v>
      </c>
      <c r="G113" s="29"/>
      <c r="H113" s="27">
        <f t="shared" si="10"/>
        <v>0</v>
      </c>
      <c r="I113" s="29">
        <v>0</v>
      </c>
      <c r="J113" s="29">
        <v>0</v>
      </c>
      <c r="K113" s="27">
        <f t="shared" si="11"/>
        <v>0</v>
      </c>
      <c r="L113" s="27">
        <f t="shared" si="16"/>
        <v>0</v>
      </c>
      <c r="M113" s="29"/>
      <c r="N113" s="29"/>
      <c r="O113" s="41" t="str">
        <f t="shared" si="12"/>
        <v/>
      </c>
      <c r="P113" s="29"/>
      <c r="Q113" s="29"/>
      <c r="R113" s="42" t="str">
        <f t="shared" si="13"/>
        <v/>
      </c>
      <c r="S113" s="27" t="str">
        <f t="shared" si="14"/>
        <v/>
      </c>
      <c r="T113" s="37">
        <f t="shared" si="15"/>
        <v>10</v>
      </c>
      <c r="U113" s="28" t="str">
        <f t="shared" si="17"/>
        <v>F</v>
      </c>
    </row>
    <row r="114" spans="1:21" x14ac:dyDescent="0.2">
      <c r="A114" s="25">
        <v>112</v>
      </c>
      <c r="B114" s="26" t="s">
        <v>266</v>
      </c>
      <c r="C114" s="26" t="s">
        <v>267</v>
      </c>
      <c r="D114" s="31"/>
      <c r="E114" s="31"/>
      <c r="F114" s="29"/>
      <c r="G114" s="29"/>
      <c r="H114" s="27" t="str">
        <f t="shared" si="10"/>
        <v/>
      </c>
      <c r="I114" s="29"/>
      <c r="J114" s="29"/>
      <c r="K114" s="27" t="str">
        <f t="shared" si="11"/>
        <v/>
      </c>
      <c r="L114" s="27" t="str">
        <f t="shared" si="16"/>
        <v/>
      </c>
      <c r="M114" s="29"/>
      <c r="N114" s="29"/>
      <c r="O114" s="41" t="str">
        <f t="shared" si="12"/>
        <v/>
      </c>
      <c r="P114" s="29"/>
      <c r="Q114" s="29"/>
      <c r="R114" s="42" t="str">
        <f t="shared" si="13"/>
        <v/>
      </c>
      <c r="S114" s="27" t="str">
        <f t="shared" si="14"/>
        <v/>
      </c>
      <c r="T114" s="37" t="str">
        <f t="shared" si="15"/>
        <v/>
      </c>
      <c r="U114" s="28" t="str">
        <f t="shared" si="17"/>
        <v/>
      </c>
    </row>
    <row r="115" spans="1:21" x14ac:dyDescent="0.2">
      <c r="A115" s="25">
        <v>113</v>
      </c>
      <c r="B115" s="26" t="s">
        <v>268</v>
      </c>
      <c r="C115" s="26" t="s">
        <v>269</v>
      </c>
      <c r="D115" s="31"/>
      <c r="E115" s="31">
        <v>5</v>
      </c>
      <c r="F115" s="29"/>
      <c r="G115" s="29"/>
      <c r="H115" s="27" t="str">
        <f t="shared" si="10"/>
        <v/>
      </c>
      <c r="I115" s="29">
        <v>0</v>
      </c>
      <c r="J115" s="29">
        <v>6</v>
      </c>
      <c r="K115" s="27">
        <f t="shared" si="11"/>
        <v>6</v>
      </c>
      <c r="L115" s="27">
        <f t="shared" si="16"/>
        <v>6</v>
      </c>
      <c r="M115" s="29">
        <v>0</v>
      </c>
      <c r="N115" s="29">
        <v>0</v>
      </c>
      <c r="O115" s="41">
        <f t="shared" si="12"/>
        <v>0</v>
      </c>
      <c r="P115" s="29">
        <v>0</v>
      </c>
      <c r="Q115" s="29"/>
      <c r="R115" s="42">
        <f t="shared" si="13"/>
        <v>0</v>
      </c>
      <c r="S115" s="27">
        <f t="shared" si="14"/>
        <v>0</v>
      </c>
      <c r="T115" s="37">
        <f t="shared" si="15"/>
        <v>11</v>
      </c>
      <c r="U115" s="28" t="str">
        <f t="shared" si="17"/>
        <v>F</v>
      </c>
    </row>
    <row r="116" spans="1:21" x14ac:dyDescent="0.2">
      <c r="A116" s="25">
        <v>114</v>
      </c>
      <c r="B116" s="26" t="s">
        <v>270</v>
      </c>
      <c r="C116" s="26" t="s">
        <v>271</v>
      </c>
      <c r="D116" s="31">
        <v>5</v>
      </c>
      <c r="E116" s="31">
        <v>5</v>
      </c>
      <c r="F116" s="29">
        <v>0</v>
      </c>
      <c r="G116" s="29">
        <v>4</v>
      </c>
      <c r="H116" s="27">
        <f t="shared" si="10"/>
        <v>4</v>
      </c>
      <c r="I116" s="29">
        <v>11.5</v>
      </c>
      <c r="J116" s="29">
        <v>7</v>
      </c>
      <c r="K116" s="27">
        <f t="shared" si="11"/>
        <v>18.5</v>
      </c>
      <c r="L116" s="27">
        <f t="shared" si="16"/>
        <v>18.5</v>
      </c>
      <c r="M116" s="29">
        <v>0.5</v>
      </c>
      <c r="N116" s="29"/>
      <c r="O116" s="41">
        <f t="shared" si="12"/>
        <v>0.5</v>
      </c>
      <c r="P116" s="29">
        <v>0</v>
      </c>
      <c r="Q116" s="29">
        <v>0</v>
      </c>
      <c r="R116" s="42">
        <f t="shared" si="13"/>
        <v>0</v>
      </c>
      <c r="S116" s="27">
        <f t="shared" si="14"/>
        <v>0.5</v>
      </c>
      <c r="T116" s="37">
        <f t="shared" si="15"/>
        <v>29</v>
      </c>
      <c r="U116" s="28" t="str">
        <f t="shared" si="17"/>
        <v>F</v>
      </c>
    </row>
    <row r="117" spans="1:21" x14ac:dyDescent="0.2">
      <c r="A117" s="25">
        <v>115</v>
      </c>
      <c r="B117" s="26" t="s">
        <v>272</v>
      </c>
      <c r="C117" s="26" t="s">
        <v>273</v>
      </c>
      <c r="D117" s="31"/>
      <c r="E117" s="31">
        <v>5</v>
      </c>
      <c r="F117" s="29"/>
      <c r="G117" s="29"/>
      <c r="H117" s="27" t="str">
        <f t="shared" si="10"/>
        <v/>
      </c>
      <c r="I117" s="29"/>
      <c r="J117" s="29"/>
      <c r="K117" s="27" t="str">
        <f t="shared" si="11"/>
        <v/>
      </c>
      <c r="L117" s="27" t="str">
        <f t="shared" si="16"/>
        <v/>
      </c>
      <c r="M117" s="29">
        <v>2</v>
      </c>
      <c r="N117" s="29">
        <v>2</v>
      </c>
      <c r="O117" s="41">
        <f t="shared" si="12"/>
        <v>4</v>
      </c>
      <c r="P117" s="29"/>
      <c r="Q117" s="29"/>
      <c r="R117" s="42" t="str">
        <f t="shared" si="13"/>
        <v/>
      </c>
      <c r="S117" s="27">
        <f t="shared" si="14"/>
        <v>4</v>
      </c>
      <c r="T117" s="37">
        <f t="shared" si="15"/>
        <v>9</v>
      </c>
      <c r="U117" s="28" t="str">
        <f t="shared" si="17"/>
        <v>F</v>
      </c>
    </row>
    <row r="118" spans="1:21" x14ac:dyDescent="0.2">
      <c r="A118" s="25">
        <v>116</v>
      </c>
      <c r="B118" s="26" t="s">
        <v>274</v>
      </c>
      <c r="C118" s="26" t="s">
        <v>275</v>
      </c>
      <c r="D118" s="31">
        <v>5</v>
      </c>
      <c r="E118" s="31"/>
      <c r="F118" s="29"/>
      <c r="G118" s="29"/>
      <c r="H118" s="27" t="str">
        <f t="shared" si="10"/>
        <v/>
      </c>
      <c r="I118" s="29"/>
      <c r="J118" s="29"/>
      <c r="K118" s="27" t="str">
        <f t="shared" si="11"/>
        <v/>
      </c>
      <c r="L118" s="27" t="str">
        <f t="shared" si="16"/>
        <v/>
      </c>
      <c r="M118" s="29"/>
      <c r="N118" s="29"/>
      <c r="O118" s="41" t="str">
        <f t="shared" si="12"/>
        <v/>
      </c>
      <c r="P118" s="29"/>
      <c r="Q118" s="29"/>
      <c r="R118" s="42" t="str">
        <f t="shared" si="13"/>
        <v/>
      </c>
      <c r="S118" s="27" t="str">
        <f t="shared" si="14"/>
        <v/>
      </c>
      <c r="T118" s="37">
        <f t="shared" si="15"/>
        <v>5</v>
      </c>
      <c r="U118" s="28" t="str">
        <f t="shared" si="17"/>
        <v/>
      </c>
    </row>
    <row r="119" spans="1:21" x14ac:dyDescent="0.2">
      <c r="A119" s="25">
        <v>117</v>
      </c>
      <c r="B119" s="26" t="s">
        <v>276</v>
      </c>
      <c r="C119" s="26" t="s">
        <v>277</v>
      </c>
      <c r="D119" s="31">
        <v>5</v>
      </c>
      <c r="E119" s="31">
        <v>5</v>
      </c>
      <c r="F119" s="29"/>
      <c r="G119" s="29"/>
      <c r="H119" s="27" t="str">
        <f t="shared" si="10"/>
        <v/>
      </c>
      <c r="I119" s="29"/>
      <c r="J119" s="29"/>
      <c r="K119" s="27" t="str">
        <f t="shared" si="11"/>
        <v/>
      </c>
      <c r="L119" s="27" t="str">
        <f t="shared" si="16"/>
        <v/>
      </c>
      <c r="M119" s="29"/>
      <c r="N119" s="29"/>
      <c r="O119" s="41" t="str">
        <f t="shared" si="12"/>
        <v/>
      </c>
      <c r="P119" s="29"/>
      <c r="Q119" s="29"/>
      <c r="R119" s="42" t="str">
        <f t="shared" si="13"/>
        <v/>
      </c>
      <c r="S119" s="27" t="str">
        <f t="shared" si="14"/>
        <v/>
      </c>
      <c r="T119" s="37">
        <f t="shared" si="15"/>
        <v>10</v>
      </c>
      <c r="U119" s="28" t="str">
        <f t="shared" si="17"/>
        <v/>
      </c>
    </row>
    <row r="120" spans="1:21" x14ac:dyDescent="0.2">
      <c r="A120" s="25">
        <v>118</v>
      </c>
      <c r="B120" s="26" t="s">
        <v>278</v>
      </c>
      <c r="C120" s="26" t="s">
        <v>279</v>
      </c>
      <c r="D120" s="31"/>
      <c r="E120" s="31">
        <v>5</v>
      </c>
      <c r="F120" s="29"/>
      <c r="G120" s="29"/>
      <c r="H120" s="27" t="str">
        <f t="shared" si="10"/>
        <v/>
      </c>
      <c r="I120" s="29"/>
      <c r="J120" s="29"/>
      <c r="K120" s="27" t="str">
        <f t="shared" si="11"/>
        <v/>
      </c>
      <c r="L120" s="27" t="str">
        <f t="shared" si="16"/>
        <v/>
      </c>
      <c r="M120" s="29"/>
      <c r="N120" s="29"/>
      <c r="O120" s="41" t="str">
        <f t="shared" si="12"/>
        <v/>
      </c>
      <c r="P120" s="29"/>
      <c r="Q120" s="29"/>
      <c r="R120" s="42" t="str">
        <f t="shared" si="13"/>
        <v/>
      </c>
      <c r="S120" s="27" t="str">
        <f t="shared" si="14"/>
        <v/>
      </c>
      <c r="T120" s="37">
        <f t="shared" si="15"/>
        <v>5</v>
      </c>
      <c r="U120" s="28" t="str">
        <f t="shared" si="17"/>
        <v/>
      </c>
    </row>
    <row r="121" spans="1:21" x14ac:dyDescent="0.2">
      <c r="A121" s="25">
        <v>119</v>
      </c>
      <c r="B121" s="26" t="s">
        <v>280</v>
      </c>
      <c r="C121" s="26" t="s">
        <v>281</v>
      </c>
      <c r="D121" s="31">
        <v>5</v>
      </c>
      <c r="E121" s="31"/>
      <c r="F121" s="29"/>
      <c r="G121" s="29">
        <v>0</v>
      </c>
      <c r="H121" s="27">
        <f t="shared" si="10"/>
        <v>0</v>
      </c>
      <c r="I121" s="29"/>
      <c r="J121" s="29"/>
      <c r="K121" s="27" t="str">
        <f t="shared" si="11"/>
        <v/>
      </c>
      <c r="L121" s="27">
        <f t="shared" si="16"/>
        <v>0</v>
      </c>
      <c r="M121" s="29"/>
      <c r="N121" s="29"/>
      <c r="O121" s="41" t="str">
        <f t="shared" si="12"/>
        <v/>
      </c>
      <c r="P121" s="29"/>
      <c r="Q121" s="29"/>
      <c r="R121" s="42" t="str">
        <f t="shared" si="13"/>
        <v/>
      </c>
      <c r="S121" s="27" t="str">
        <f t="shared" si="14"/>
        <v/>
      </c>
      <c r="T121" s="37">
        <f t="shared" si="15"/>
        <v>5</v>
      </c>
      <c r="U121" s="28" t="str">
        <f t="shared" si="17"/>
        <v>F</v>
      </c>
    </row>
    <row r="122" spans="1:21" x14ac:dyDescent="0.2">
      <c r="A122" s="25">
        <v>120</v>
      </c>
      <c r="B122" s="26" t="s">
        <v>282</v>
      </c>
      <c r="C122" s="26" t="s">
        <v>283</v>
      </c>
      <c r="D122" s="31"/>
      <c r="E122" s="31"/>
      <c r="F122" s="29"/>
      <c r="G122" s="29"/>
      <c r="H122" s="27" t="str">
        <f t="shared" si="10"/>
        <v/>
      </c>
      <c r="I122" s="29"/>
      <c r="J122" s="29"/>
      <c r="K122" s="27" t="str">
        <f t="shared" si="11"/>
        <v/>
      </c>
      <c r="L122" s="27" t="str">
        <f t="shared" si="16"/>
        <v/>
      </c>
      <c r="M122" s="29"/>
      <c r="N122" s="29"/>
      <c r="O122" s="41" t="str">
        <f t="shared" si="12"/>
        <v/>
      </c>
      <c r="P122" s="29"/>
      <c r="Q122" s="29"/>
      <c r="R122" s="42" t="str">
        <f t="shared" si="13"/>
        <v/>
      </c>
      <c r="S122" s="27" t="str">
        <f t="shared" si="14"/>
        <v/>
      </c>
      <c r="T122" s="37" t="str">
        <f t="shared" si="15"/>
        <v/>
      </c>
      <c r="U122" s="28" t="str">
        <f t="shared" si="17"/>
        <v/>
      </c>
    </row>
    <row r="123" spans="1:21" x14ac:dyDescent="0.2">
      <c r="A123" s="25">
        <v>121</v>
      </c>
      <c r="B123" s="26" t="s">
        <v>284</v>
      </c>
      <c r="C123" s="26" t="s">
        <v>285</v>
      </c>
      <c r="D123" s="31">
        <v>5</v>
      </c>
      <c r="E123" s="31">
        <v>5</v>
      </c>
      <c r="F123" s="29">
        <v>2.5</v>
      </c>
      <c r="G123" s="29">
        <v>9</v>
      </c>
      <c r="H123" s="27">
        <f t="shared" ref="H123:H185" si="18">IF(AND(F123="",G123=""),"",SUM(F123,G123))</f>
        <v>11.5</v>
      </c>
      <c r="I123" s="29"/>
      <c r="J123" s="29">
        <v>10</v>
      </c>
      <c r="K123" s="27">
        <f t="shared" ref="K123:K185" si="19">IF(AND(I123="", J123=""),"",SUM(I123,J123))</f>
        <v>10</v>
      </c>
      <c r="L123" s="27">
        <f t="shared" si="16"/>
        <v>11.5</v>
      </c>
      <c r="M123" s="29">
        <v>9.5</v>
      </c>
      <c r="N123" s="29"/>
      <c r="O123" s="41">
        <f t="shared" ref="O123:O185" si="20">IF(AND(M123="",N123=""),"",SUM(M123,N123))</f>
        <v>9.5</v>
      </c>
      <c r="P123" s="29"/>
      <c r="Q123" s="29">
        <v>9</v>
      </c>
      <c r="R123" s="42">
        <f t="shared" ref="R123:R185" si="21">IF(AND(P123="",Q123=""),"",SUM(P123,Q123))</f>
        <v>9</v>
      </c>
      <c r="S123" s="27">
        <f t="shared" ref="S123:S185" si="22">IF(AND(M123="",N123="",P123="",Q123=""),"",SUM(MAX(M123,P123),MAX(N123,Q123)))</f>
        <v>18.5</v>
      </c>
      <c r="T123" s="37">
        <f t="shared" ref="T123:T185" si="23">IF(AND(D123="",E123="",L123="",S123=""),"",SUM(D123,E123,L123,S123))</f>
        <v>40</v>
      </c>
      <c r="U123" s="28" t="str">
        <f t="shared" si="17"/>
        <v>F</v>
      </c>
    </row>
    <row r="124" spans="1:21" x14ac:dyDescent="0.2">
      <c r="A124" s="25">
        <v>122</v>
      </c>
      <c r="B124" s="26" t="s">
        <v>286</v>
      </c>
      <c r="C124" s="26" t="s">
        <v>287</v>
      </c>
      <c r="D124" s="31">
        <v>5</v>
      </c>
      <c r="E124" s="31"/>
      <c r="F124" s="29">
        <v>0.5</v>
      </c>
      <c r="G124" s="29">
        <v>2</v>
      </c>
      <c r="H124" s="27">
        <f t="shared" si="18"/>
        <v>2.5</v>
      </c>
      <c r="I124" s="29"/>
      <c r="J124" s="29"/>
      <c r="K124" s="27" t="str">
        <f t="shared" si="19"/>
        <v/>
      </c>
      <c r="L124" s="27">
        <f t="shared" ref="L124:L186" si="24">IF(AND(F124="",G124="",I124="",J124=""),"",MAX(H124,K124))</f>
        <v>2.5</v>
      </c>
      <c r="M124" s="29"/>
      <c r="N124" s="29"/>
      <c r="O124" s="41" t="str">
        <f t="shared" si="20"/>
        <v/>
      </c>
      <c r="P124" s="29"/>
      <c r="Q124" s="29"/>
      <c r="R124" s="42" t="str">
        <f t="shared" si="21"/>
        <v/>
      </c>
      <c r="S124" s="27" t="str">
        <f t="shared" si="22"/>
        <v/>
      </c>
      <c r="T124" s="37">
        <f t="shared" si="23"/>
        <v>7.5</v>
      </c>
      <c r="U124" s="28" t="str">
        <f t="shared" si="17"/>
        <v>F</v>
      </c>
    </row>
    <row r="125" spans="1:21" x14ac:dyDescent="0.2">
      <c r="A125" s="25">
        <v>123</v>
      </c>
      <c r="B125" s="26" t="s">
        <v>288</v>
      </c>
      <c r="C125" s="26" t="s">
        <v>289</v>
      </c>
      <c r="D125" s="31">
        <v>5</v>
      </c>
      <c r="E125" s="31">
        <v>5</v>
      </c>
      <c r="F125" s="29">
        <v>2</v>
      </c>
      <c r="G125" s="29">
        <v>9</v>
      </c>
      <c r="H125" s="27">
        <f t="shared" si="18"/>
        <v>11</v>
      </c>
      <c r="I125" s="29">
        <v>3.5</v>
      </c>
      <c r="J125" s="29">
        <v>14</v>
      </c>
      <c r="K125" s="27">
        <f t="shared" si="19"/>
        <v>17.5</v>
      </c>
      <c r="L125" s="27">
        <f t="shared" si="24"/>
        <v>17.5</v>
      </c>
      <c r="M125" s="29">
        <v>13.5</v>
      </c>
      <c r="N125" s="29">
        <v>16</v>
      </c>
      <c r="O125" s="41">
        <f t="shared" si="20"/>
        <v>29.5</v>
      </c>
      <c r="P125" s="29"/>
      <c r="Q125" s="29"/>
      <c r="R125" s="42" t="str">
        <f t="shared" si="21"/>
        <v/>
      </c>
      <c r="S125" s="27">
        <f t="shared" si="22"/>
        <v>29.5</v>
      </c>
      <c r="T125" s="37">
        <f t="shared" si="23"/>
        <v>57</v>
      </c>
      <c r="U125" s="28" t="str">
        <f t="shared" si="17"/>
        <v>E</v>
      </c>
    </row>
    <row r="126" spans="1:21" x14ac:dyDescent="0.2">
      <c r="A126" s="25">
        <v>124</v>
      </c>
      <c r="B126" s="26" t="s">
        <v>290</v>
      </c>
      <c r="C126" s="26" t="s">
        <v>291</v>
      </c>
      <c r="D126" s="31">
        <v>5</v>
      </c>
      <c r="E126" s="31">
        <v>5</v>
      </c>
      <c r="F126" s="29">
        <v>9</v>
      </c>
      <c r="G126" s="29">
        <v>10</v>
      </c>
      <c r="H126" s="27">
        <f t="shared" si="18"/>
        <v>19</v>
      </c>
      <c r="I126" s="29"/>
      <c r="J126" s="29"/>
      <c r="K126" s="27" t="str">
        <f t="shared" si="19"/>
        <v/>
      </c>
      <c r="L126" s="27">
        <f t="shared" si="24"/>
        <v>19</v>
      </c>
      <c r="M126" s="29"/>
      <c r="N126" s="29"/>
      <c r="O126" s="41" t="str">
        <f t="shared" si="20"/>
        <v/>
      </c>
      <c r="P126" s="29"/>
      <c r="Q126" s="29">
        <v>18</v>
      </c>
      <c r="R126" s="42">
        <f t="shared" si="21"/>
        <v>18</v>
      </c>
      <c r="S126" s="27">
        <f t="shared" si="22"/>
        <v>18</v>
      </c>
      <c r="T126" s="37">
        <f t="shared" si="23"/>
        <v>47</v>
      </c>
      <c r="U126" s="28" t="str">
        <f t="shared" si="17"/>
        <v>F</v>
      </c>
    </row>
    <row r="127" spans="1:21" x14ac:dyDescent="0.2">
      <c r="A127" s="25">
        <v>125</v>
      </c>
      <c r="B127" s="26" t="s">
        <v>292</v>
      </c>
      <c r="C127" s="26" t="s">
        <v>293</v>
      </c>
      <c r="D127" s="31"/>
      <c r="E127" s="31"/>
      <c r="F127" s="29"/>
      <c r="G127" s="29"/>
      <c r="H127" s="27" t="str">
        <f t="shared" si="18"/>
        <v/>
      </c>
      <c r="I127" s="29"/>
      <c r="J127" s="29"/>
      <c r="K127" s="27" t="str">
        <f t="shared" si="19"/>
        <v/>
      </c>
      <c r="L127" s="27" t="str">
        <f t="shared" si="24"/>
        <v/>
      </c>
      <c r="M127" s="29"/>
      <c r="N127" s="29"/>
      <c r="O127" s="41" t="str">
        <f t="shared" si="20"/>
        <v/>
      </c>
      <c r="P127" s="29"/>
      <c r="Q127" s="29"/>
      <c r="R127" s="42" t="str">
        <f t="shared" si="21"/>
        <v/>
      </c>
      <c r="S127" s="27" t="str">
        <f t="shared" si="22"/>
        <v/>
      </c>
      <c r="T127" s="37" t="str">
        <f t="shared" si="23"/>
        <v/>
      </c>
      <c r="U127" s="28" t="str">
        <f t="shared" si="17"/>
        <v/>
      </c>
    </row>
    <row r="128" spans="1:21" x14ac:dyDescent="0.2">
      <c r="A128" s="25">
        <v>126</v>
      </c>
      <c r="B128" s="26" t="s">
        <v>294</v>
      </c>
      <c r="C128" s="26" t="s">
        <v>295</v>
      </c>
      <c r="D128" s="31"/>
      <c r="E128" s="31"/>
      <c r="F128" s="29"/>
      <c r="G128" s="29"/>
      <c r="H128" s="27" t="str">
        <f t="shared" si="18"/>
        <v/>
      </c>
      <c r="I128" s="29"/>
      <c r="J128" s="29"/>
      <c r="K128" s="27" t="str">
        <f t="shared" si="19"/>
        <v/>
      </c>
      <c r="L128" s="27" t="str">
        <f t="shared" si="24"/>
        <v/>
      </c>
      <c r="M128" s="29"/>
      <c r="N128" s="29"/>
      <c r="O128" s="41" t="str">
        <f t="shared" si="20"/>
        <v/>
      </c>
      <c r="P128" s="29"/>
      <c r="Q128" s="29"/>
      <c r="R128" s="42" t="str">
        <f t="shared" si="21"/>
        <v/>
      </c>
      <c r="S128" s="27" t="str">
        <f t="shared" si="22"/>
        <v/>
      </c>
      <c r="T128" s="37" t="str">
        <f t="shared" si="23"/>
        <v/>
      </c>
      <c r="U128" s="28" t="str">
        <f t="shared" si="17"/>
        <v/>
      </c>
    </row>
    <row r="129" spans="1:21" x14ac:dyDescent="0.2">
      <c r="A129" s="25">
        <v>127</v>
      </c>
      <c r="B129" s="26" t="s">
        <v>296</v>
      </c>
      <c r="C129" s="26" t="s">
        <v>297</v>
      </c>
      <c r="D129" s="31"/>
      <c r="E129" s="31"/>
      <c r="F129" s="29"/>
      <c r="G129" s="29"/>
      <c r="H129" s="27" t="str">
        <f t="shared" si="18"/>
        <v/>
      </c>
      <c r="I129" s="29"/>
      <c r="J129" s="29"/>
      <c r="K129" s="27" t="str">
        <f t="shared" si="19"/>
        <v/>
      </c>
      <c r="L129" s="27" t="str">
        <f t="shared" si="24"/>
        <v/>
      </c>
      <c r="M129" s="29"/>
      <c r="N129" s="29"/>
      <c r="O129" s="41" t="str">
        <f t="shared" si="20"/>
        <v/>
      </c>
      <c r="P129" s="29"/>
      <c r="Q129" s="29"/>
      <c r="R129" s="42" t="str">
        <f t="shared" si="21"/>
        <v/>
      </c>
      <c r="S129" s="27" t="str">
        <f t="shared" si="22"/>
        <v/>
      </c>
      <c r="T129" s="37" t="str">
        <f t="shared" si="23"/>
        <v/>
      </c>
      <c r="U129" s="28" t="str">
        <f t="shared" si="17"/>
        <v/>
      </c>
    </row>
    <row r="130" spans="1:21" x14ac:dyDescent="0.2">
      <c r="A130" s="25">
        <v>128</v>
      </c>
      <c r="B130" s="26" t="s">
        <v>298</v>
      </c>
      <c r="C130" s="26" t="s">
        <v>299</v>
      </c>
      <c r="D130" s="31">
        <v>5</v>
      </c>
      <c r="E130" s="31">
        <v>5</v>
      </c>
      <c r="F130" s="29"/>
      <c r="G130" s="29">
        <v>5</v>
      </c>
      <c r="H130" s="27">
        <f t="shared" si="18"/>
        <v>5</v>
      </c>
      <c r="I130" s="29"/>
      <c r="J130" s="29"/>
      <c r="K130" s="27" t="str">
        <f t="shared" si="19"/>
        <v/>
      </c>
      <c r="L130" s="27">
        <f t="shared" si="24"/>
        <v>5</v>
      </c>
      <c r="M130" s="29"/>
      <c r="N130" s="29"/>
      <c r="O130" s="41" t="str">
        <f t="shared" si="20"/>
        <v/>
      </c>
      <c r="P130" s="29">
        <v>0</v>
      </c>
      <c r="Q130" s="29"/>
      <c r="R130" s="42">
        <f t="shared" si="21"/>
        <v>0</v>
      </c>
      <c r="S130" s="27">
        <f t="shared" si="22"/>
        <v>0</v>
      </c>
      <c r="T130" s="37">
        <f t="shared" si="23"/>
        <v>15</v>
      </c>
      <c r="U130" s="28" t="str">
        <f t="shared" si="17"/>
        <v>F</v>
      </c>
    </row>
    <row r="131" spans="1:21" x14ac:dyDescent="0.2">
      <c r="A131" s="25">
        <v>129</v>
      </c>
      <c r="B131" s="26" t="s">
        <v>300</v>
      </c>
      <c r="C131" s="26" t="s">
        <v>301</v>
      </c>
      <c r="D131" s="31"/>
      <c r="E131" s="31"/>
      <c r="F131" s="29"/>
      <c r="G131" s="29"/>
      <c r="H131" s="27" t="str">
        <f t="shared" si="18"/>
        <v/>
      </c>
      <c r="I131" s="29"/>
      <c r="J131" s="29"/>
      <c r="K131" s="27" t="str">
        <f t="shared" si="19"/>
        <v/>
      </c>
      <c r="L131" s="27" t="str">
        <f t="shared" si="24"/>
        <v/>
      </c>
      <c r="M131" s="29"/>
      <c r="N131" s="29"/>
      <c r="O131" s="41" t="str">
        <f t="shared" si="20"/>
        <v/>
      </c>
      <c r="P131" s="29"/>
      <c r="Q131" s="29"/>
      <c r="R131" s="42" t="str">
        <f t="shared" si="21"/>
        <v/>
      </c>
      <c r="S131" s="27" t="str">
        <f t="shared" si="22"/>
        <v/>
      </c>
      <c r="T131" s="37" t="str">
        <f t="shared" si="23"/>
        <v/>
      </c>
      <c r="U131" s="28" t="str">
        <f t="shared" si="17"/>
        <v/>
      </c>
    </row>
    <row r="132" spans="1:21" x14ac:dyDescent="0.2">
      <c r="A132" s="25">
        <v>130</v>
      </c>
      <c r="B132" s="26" t="s">
        <v>302</v>
      </c>
      <c r="C132" s="26" t="s">
        <v>303</v>
      </c>
      <c r="D132" s="31"/>
      <c r="E132" s="31"/>
      <c r="F132" s="29"/>
      <c r="G132" s="29"/>
      <c r="H132" s="27" t="str">
        <f t="shared" si="18"/>
        <v/>
      </c>
      <c r="I132" s="29"/>
      <c r="J132" s="29"/>
      <c r="K132" s="27" t="str">
        <f t="shared" si="19"/>
        <v/>
      </c>
      <c r="L132" s="27" t="str">
        <f t="shared" si="24"/>
        <v/>
      </c>
      <c r="M132" s="29"/>
      <c r="N132" s="29"/>
      <c r="O132" s="41" t="str">
        <f t="shared" si="20"/>
        <v/>
      </c>
      <c r="P132" s="29"/>
      <c r="Q132" s="29"/>
      <c r="R132" s="42" t="str">
        <f t="shared" si="21"/>
        <v/>
      </c>
      <c r="S132" s="27" t="str">
        <f t="shared" si="22"/>
        <v/>
      </c>
      <c r="T132" s="37" t="str">
        <f t="shared" si="23"/>
        <v/>
      </c>
      <c r="U132" s="28" t="str">
        <f t="shared" si="17"/>
        <v/>
      </c>
    </row>
    <row r="133" spans="1:21" x14ac:dyDescent="0.2">
      <c r="A133" s="25">
        <v>131</v>
      </c>
      <c r="B133" s="26" t="s">
        <v>304</v>
      </c>
      <c r="C133" s="26" t="s">
        <v>305</v>
      </c>
      <c r="D133" s="31"/>
      <c r="E133" s="31">
        <v>5</v>
      </c>
      <c r="F133" s="29"/>
      <c r="G133" s="29">
        <v>11</v>
      </c>
      <c r="H133" s="27">
        <f t="shared" si="18"/>
        <v>11</v>
      </c>
      <c r="I133" s="29"/>
      <c r="J133" s="29"/>
      <c r="K133" s="27" t="str">
        <f t="shared" si="19"/>
        <v/>
      </c>
      <c r="L133" s="27">
        <f t="shared" si="24"/>
        <v>11</v>
      </c>
      <c r="M133" s="29"/>
      <c r="N133" s="29"/>
      <c r="O133" s="41" t="str">
        <f t="shared" si="20"/>
        <v/>
      </c>
      <c r="P133" s="29"/>
      <c r="Q133" s="29"/>
      <c r="R133" s="42" t="str">
        <f t="shared" si="21"/>
        <v/>
      </c>
      <c r="S133" s="27" t="str">
        <f t="shared" si="22"/>
        <v/>
      </c>
      <c r="T133" s="37">
        <f t="shared" si="23"/>
        <v>16</v>
      </c>
      <c r="U133" s="28" t="str">
        <f t="shared" si="17"/>
        <v>F</v>
      </c>
    </row>
    <row r="134" spans="1:21" x14ac:dyDescent="0.2">
      <c r="A134" s="25">
        <v>132</v>
      </c>
      <c r="B134" s="26" t="s">
        <v>306</v>
      </c>
      <c r="C134" s="26" t="s">
        <v>307</v>
      </c>
      <c r="D134" s="31"/>
      <c r="E134" s="31"/>
      <c r="F134" s="29"/>
      <c r="G134" s="29"/>
      <c r="H134" s="27" t="str">
        <f t="shared" si="18"/>
        <v/>
      </c>
      <c r="I134" s="29"/>
      <c r="J134" s="29"/>
      <c r="K134" s="27" t="str">
        <f t="shared" si="19"/>
        <v/>
      </c>
      <c r="L134" s="27" t="str">
        <f t="shared" si="24"/>
        <v/>
      </c>
      <c r="M134" s="29"/>
      <c r="N134" s="29"/>
      <c r="O134" s="41" t="str">
        <f t="shared" si="20"/>
        <v/>
      </c>
      <c r="P134" s="29"/>
      <c r="Q134" s="29"/>
      <c r="R134" s="42" t="str">
        <f t="shared" si="21"/>
        <v/>
      </c>
      <c r="S134" s="27" t="str">
        <f t="shared" si="22"/>
        <v/>
      </c>
      <c r="T134" s="37" t="str">
        <f t="shared" si="23"/>
        <v/>
      </c>
      <c r="U134" s="28" t="str">
        <f t="shared" si="17"/>
        <v/>
      </c>
    </row>
    <row r="135" spans="1:21" x14ac:dyDescent="0.2">
      <c r="A135" s="25">
        <v>133</v>
      </c>
      <c r="B135" s="26" t="s">
        <v>308</v>
      </c>
      <c r="C135" s="26" t="s">
        <v>309</v>
      </c>
      <c r="D135" s="31">
        <v>5</v>
      </c>
      <c r="E135" s="31">
        <v>5</v>
      </c>
      <c r="F135" s="29">
        <v>10</v>
      </c>
      <c r="G135" s="29">
        <v>18</v>
      </c>
      <c r="H135" s="27">
        <f t="shared" si="18"/>
        <v>28</v>
      </c>
      <c r="I135" s="29"/>
      <c r="J135" s="29"/>
      <c r="K135" s="27" t="str">
        <f t="shared" si="19"/>
        <v/>
      </c>
      <c r="L135" s="27">
        <f t="shared" si="24"/>
        <v>28</v>
      </c>
      <c r="M135" s="29">
        <v>10.5</v>
      </c>
      <c r="N135" s="29">
        <v>1</v>
      </c>
      <c r="O135" s="41">
        <f t="shared" si="20"/>
        <v>11.5</v>
      </c>
      <c r="P135" s="29"/>
      <c r="Q135" s="29"/>
      <c r="R135" s="42" t="str">
        <f t="shared" si="21"/>
        <v/>
      </c>
      <c r="S135" s="27">
        <f t="shared" si="22"/>
        <v>11.5</v>
      </c>
      <c r="T135" s="37">
        <f t="shared" si="23"/>
        <v>49.5</v>
      </c>
      <c r="U135" s="28" t="str">
        <f t="shared" si="17"/>
        <v>E</v>
      </c>
    </row>
    <row r="136" spans="1:21" x14ac:dyDescent="0.2">
      <c r="A136" s="25">
        <v>134</v>
      </c>
      <c r="B136" s="26" t="s">
        <v>310</v>
      </c>
      <c r="C136" s="26" t="s">
        <v>311</v>
      </c>
      <c r="D136" s="31">
        <v>5</v>
      </c>
      <c r="E136" s="31">
        <v>5</v>
      </c>
      <c r="F136" s="29">
        <v>3</v>
      </c>
      <c r="G136" s="29">
        <v>5</v>
      </c>
      <c r="H136" s="27">
        <f t="shared" si="18"/>
        <v>8</v>
      </c>
      <c r="I136" s="29">
        <v>4</v>
      </c>
      <c r="J136" s="29">
        <v>5</v>
      </c>
      <c r="K136" s="27">
        <f t="shared" si="19"/>
        <v>9</v>
      </c>
      <c r="L136" s="27">
        <f t="shared" si="24"/>
        <v>9</v>
      </c>
      <c r="M136" s="29">
        <v>2.5</v>
      </c>
      <c r="N136" s="29">
        <v>0</v>
      </c>
      <c r="O136" s="41">
        <f t="shared" si="20"/>
        <v>2.5</v>
      </c>
      <c r="P136" s="29">
        <v>7</v>
      </c>
      <c r="Q136" s="29">
        <v>12</v>
      </c>
      <c r="R136" s="42">
        <f t="shared" si="21"/>
        <v>19</v>
      </c>
      <c r="S136" s="27">
        <f t="shared" si="22"/>
        <v>19</v>
      </c>
      <c r="T136" s="37">
        <f t="shared" si="23"/>
        <v>38</v>
      </c>
      <c r="U136" s="28" t="str">
        <f t="shared" si="17"/>
        <v>F</v>
      </c>
    </row>
    <row r="137" spans="1:21" x14ac:dyDescent="0.2">
      <c r="A137" s="25">
        <v>135</v>
      </c>
      <c r="B137" s="26" t="s">
        <v>312</v>
      </c>
      <c r="C137" s="26" t="s">
        <v>313</v>
      </c>
      <c r="D137" s="31">
        <v>5</v>
      </c>
      <c r="E137" s="31">
        <v>5</v>
      </c>
      <c r="F137" s="29">
        <v>12</v>
      </c>
      <c r="G137" s="29">
        <v>6</v>
      </c>
      <c r="H137" s="27">
        <f t="shared" si="18"/>
        <v>18</v>
      </c>
      <c r="I137" s="29"/>
      <c r="J137" s="29">
        <v>9</v>
      </c>
      <c r="K137" s="27">
        <f t="shared" si="19"/>
        <v>9</v>
      </c>
      <c r="L137" s="27">
        <f t="shared" si="24"/>
        <v>18</v>
      </c>
      <c r="M137" s="29">
        <v>0</v>
      </c>
      <c r="N137" s="29">
        <v>4</v>
      </c>
      <c r="O137" s="41">
        <f t="shared" si="20"/>
        <v>4</v>
      </c>
      <c r="P137" s="29">
        <v>2.5</v>
      </c>
      <c r="Q137" s="29">
        <v>4</v>
      </c>
      <c r="R137" s="42">
        <f t="shared" si="21"/>
        <v>6.5</v>
      </c>
      <c r="S137" s="27">
        <f t="shared" si="22"/>
        <v>6.5</v>
      </c>
      <c r="T137" s="37">
        <f t="shared" si="23"/>
        <v>34.5</v>
      </c>
      <c r="U137" s="28" t="str">
        <f t="shared" si="17"/>
        <v>F</v>
      </c>
    </row>
    <row r="138" spans="1:21" x14ac:dyDescent="0.2">
      <c r="A138" s="25">
        <v>136</v>
      </c>
      <c r="B138" s="26" t="s">
        <v>314</v>
      </c>
      <c r="C138" s="26" t="s">
        <v>315</v>
      </c>
      <c r="D138" s="31"/>
      <c r="E138" s="31"/>
      <c r="F138" s="29"/>
      <c r="G138" s="29"/>
      <c r="H138" s="27" t="str">
        <f t="shared" si="18"/>
        <v/>
      </c>
      <c r="I138" s="29"/>
      <c r="J138" s="29"/>
      <c r="K138" s="27" t="str">
        <f t="shared" si="19"/>
        <v/>
      </c>
      <c r="L138" s="27" t="str">
        <f t="shared" si="24"/>
        <v/>
      </c>
      <c r="M138" s="29"/>
      <c r="N138" s="29"/>
      <c r="O138" s="41" t="str">
        <f t="shared" si="20"/>
        <v/>
      </c>
      <c r="P138" s="29"/>
      <c r="Q138" s="29"/>
      <c r="R138" s="42" t="str">
        <f t="shared" si="21"/>
        <v/>
      </c>
      <c r="S138" s="27" t="str">
        <f t="shared" si="22"/>
        <v/>
      </c>
      <c r="T138" s="37" t="str">
        <f t="shared" si="23"/>
        <v/>
      </c>
      <c r="U138" s="28" t="str">
        <f t="shared" si="17"/>
        <v/>
      </c>
    </row>
    <row r="139" spans="1:21" x14ac:dyDescent="0.2">
      <c r="A139" s="25">
        <v>137</v>
      </c>
      <c r="B139" s="26" t="s">
        <v>316</v>
      </c>
      <c r="C139" s="26" t="s">
        <v>317</v>
      </c>
      <c r="D139" s="31">
        <v>5</v>
      </c>
      <c r="E139" s="31"/>
      <c r="F139" s="29">
        <v>0</v>
      </c>
      <c r="G139" s="29">
        <v>5</v>
      </c>
      <c r="H139" s="27">
        <f t="shared" si="18"/>
        <v>5</v>
      </c>
      <c r="I139" s="29"/>
      <c r="J139" s="29">
        <v>6</v>
      </c>
      <c r="K139" s="27">
        <f t="shared" si="19"/>
        <v>6</v>
      </c>
      <c r="L139" s="27">
        <f t="shared" si="24"/>
        <v>6</v>
      </c>
      <c r="M139" s="29"/>
      <c r="N139" s="29"/>
      <c r="O139" s="41" t="str">
        <f t="shared" si="20"/>
        <v/>
      </c>
      <c r="P139" s="29"/>
      <c r="Q139" s="29"/>
      <c r="R139" s="42" t="str">
        <f t="shared" si="21"/>
        <v/>
      </c>
      <c r="S139" s="27" t="str">
        <f t="shared" si="22"/>
        <v/>
      </c>
      <c r="T139" s="37">
        <f t="shared" si="23"/>
        <v>11</v>
      </c>
      <c r="U139" s="28" t="str">
        <f t="shared" si="17"/>
        <v>F</v>
      </c>
    </row>
    <row r="140" spans="1:21" x14ac:dyDescent="0.2">
      <c r="A140" s="25">
        <v>138</v>
      </c>
      <c r="B140" s="26" t="s">
        <v>318</v>
      </c>
      <c r="C140" s="26" t="s">
        <v>319</v>
      </c>
      <c r="D140" s="31">
        <v>5</v>
      </c>
      <c r="E140" s="31"/>
      <c r="F140" s="29"/>
      <c r="G140" s="29"/>
      <c r="H140" s="27" t="str">
        <f t="shared" si="18"/>
        <v/>
      </c>
      <c r="I140" s="29"/>
      <c r="J140" s="29"/>
      <c r="K140" s="27" t="str">
        <f t="shared" si="19"/>
        <v/>
      </c>
      <c r="L140" s="27" t="str">
        <f t="shared" si="24"/>
        <v/>
      </c>
      <c r="M140" s="29"/>
      <c r="N140" s="29"/>
      <c r="O140" s="41" t="str">
        <f t="shared" si="20"/>
        <v/>
      </c>
      <c r="P140" s="29"/>
      <c r="Q140" s="29"/>
      <c r="R140" s="42" t="str">
        <f t="shared" si="21"/>
        <v/>
      </c>
      <c r="S140" s="27" t="str">
        <f t="shared" si="22"/>
        <v/>
      </c>
      <c r="T140" s="37">
        <f t="shared" si="23"/>
        <v>5</v>
      </c>
      <c r="U140" s="28" t="str">
        <f t="shared" ref="U140:U195" si="25">IF(AND(L140="",S140=""),"",IF(T140&gt;89,"A",IF(T140&gt;79,"B",IF(T140&gt;69,"C",IF(T140&gt;59,"D",IF(T140&gt;49,"E","F"))))))</f>
        <v/>
      </c>
    </row>
    <row r="141" spans="1:21" x14ac:dyDescent="0.2">
      <c r="A141" s="25">
        <v>139</v>
      </c>
      <c r="B141" s="26" t="s">
        <v>320</v>
      </c>
      <c r="C141" s="26" t="s">
        <v>321</v>
      </c>
      <c r="D141" s="31"/>
      <c r="E141" s="31"/>
      <c r="F141" s="29">
        <v>0</v>
      </c>
      <c r="G141" s="29">
        <v>4</v>
      </c>
      <c r="H141" s="27">
        <f t="shared" si="18"/>
        <v>4</v>
      </c>
      <c r="I141" s="29">
        <v>2</v>
      </c>
      <c r="J141" s="29">
        <v>1</v>
      </c>
      <c r="K141" s="27">
        <f t="shared" si="19"/>
        <v>3</v>
      </c>
      <c r="L141" s="27">
        <f t="shared" si="24"/>
        <v>4</v>
      </c>
      <c r="M141" s="29">
        <v>1</v>
      </c>
      <c r="N141" s="29">
        <v>0</v>
      </c>
      <c r="O141" s="41">
        <f t="shared" si="20"/>
        <v>1</v>
      </c>
      <c r="P141" s="29"/>
      <c r="Q141" s="29"/>
      <c r="R141" s="42" t="str">
        <f t="shared" si="21"/>
        <v/>
      </c>
      <c r="S141" s="27">
        <f t="shared" si="22"/>
        <v>1</v>
      </c>
      <c r="T141" s="37">
        <f t="shared" si="23"/>
        <v>5</v>
      </c>
      <c r="U141" s="28" t="str">
        <f t="shared" si="25"/>
        <v>F</v>
      </c>
    </row>
    <row r="142" spans="1:21" ht="15" customHeight="1" x14ac:dyDescent="0.2">
      <c r="A142" s="25">
        <v>140</v>
      </c>
      <c r="B142" s="26" t="s">
        <v>322</v>
      </c>
      <c r="C142" s="26" t="s">
        <v>323</v>
      </c>
      <c r="D142" s="31">
        <v>5</v>
      </c>
      <c r="E142" s="31">
        <v>5</v>
      </c>
      <c r="F142" s="29"/>
      <c r="G142" s="29">
        <v>6</v>
      </c>
      <c r="H142" s="27">
        <f t="shared" si="18"/>
        <v>6</v>
      </c>
      <c r="I142" s="29">
        <v>3</v>
      </c>
      <c r="J142" s="29">
        <v>12</v>
      </c>
      <c r="K142" s="27">
        <f t="shared" si="19"/>
        <v>15</v>
      </c>
      <c r="L142" s="27">
        <f t="shared" si="24"/>
        <v>15</v>
      </c>
      <c r="M142" s="29">
        <v>5.5</v>
      </c>
      <c r="N142" s="29">
        <v>7</v>
      </c>
      <c r="O142" s="41">
        <f t="shared" si="20"/>
        <v>12.5</v>
      </c>
      <c r="P142" s="29">
        <v>4.5</v>
      </c>
      <c r="Q142" s="29">
        <v>9</v>
      </c>
      <c r="R142" s="42">
        <f t="shared" si="21"/>
        <v>13.5</v>
      </c>
      <c r="S142" s="27">
        <f t="shared" si="22"/>
        <v>14.5</v>
      </c>
      <c r="T142" s="37">
        <f t="shared" si="23"/>
        <v>39.5</v>
      </c>
      <c r="U142" s="28" t="str">
        <f t="shared" si="25"/>
        <v>F</v>
      </c>
    </row>
    <row r="143" spans="1:21" x14ac:dyDescent="0.2">
      <c r="A143" s="25">
        <v>141</v>
      </c>
      <c r="B143" s="26" t="s">
        <v>324</v>
      </c>
      <c r="C143" s="26" t="s">
        <v>325</v>
      </c>
      <c r="D143" s="31">
        <v>5</v>
      </c>
      <c r="E143" s="31"/>
      <c r="F143" s="29"/>
      <c r="G143" s="29"/>
      <c r="H143" s="27" t="str">
        <f t="shared" si="18"/>
        <v/>
      </c>
      <c r="I143" s="29"/>
      <c r="J143" s="29"/>
      <c r="K143" s="27" t="str">
        <f t="shared" si="19"/>
        <v/>
      </c>
      <c r="L143" s="27" t="str">
        <f t="shared" si="24"/>
        <v/>
      </c>
      <c r="M143" s="29"/>
      <c r="N143" s="29"/>
      <c r="O143" s="41" t="str">
        <f t="shared" si="20"/>
        <v/>
      </c>
      <c r="P143" s="29"/>
      <c r="Q143" s="29"/>
      <c r="R143" s="42" t="str">
        <f t="shared" si="21"/>
        <v/>
      </c>
      <c r="S143" s="27" t="str">
        <f t="shared" si="22"/>
        <v/>
      </c>
      <c r="T143" s="37">
        <f t="shared" si="23"/>
        <v>5</v>
      </c>
      <c r="U143" s="28" t="str">
        <f t="shared" si="25"/>
        <v/>
      </c>
    </row>
    <row r="144" spans="1:21" x14ac:dyDescent="0.2">
      <c r="A144" s="25">
        <v>142</v>
      </c>
      <c r="B144" s="26" t="s">
        <v>326</v>
      </c>
      <c r="C144" s="26" t="s">
        <v>327</v>
      </c>
      <c r="D144" s="31"/>
      <c r="E144" s="31"/>
      <c r="F144" s="32"/>
      <c r="G144" s="29"/>
      <c r="H144" s="27" t="str">
        <f t="shared" si="18"/>
        <v/>
      </c>
      <c r="I144" s="29"/>
      <c r="J144" s="29"/>
      <c r="K144" s="27" t="str">
        <f t="shared" si="19"/>
        <v/>
      </c>
      <c r="L144" s="27" t="str">
        <f t="shared" si="24"/>
        <v/>
      </c>
      <c r="M144" s="29"/>
      <c r="N144" s="29"/>
      <c r="O144" s="41" t="str">
        <f t="shared" si="20"/>
        <v/>
      </c>
      <c r="P144" s="29"/>
      <c r="Q144" s="29"/>
      <c r="R144" s="42" t="str">
        <f t="shared" si="21"/>
        <v/>
      </c>
      <c r="S144" s="27" t="str">
        <f t="shared" si="22"/>
        <v/>
      </c>
      <c r="T144" s="37" t="str">
        <f t="shared" si="23"/>
        <v/>
      </c>
      <c r="U144" s="28" t="str">
        <f t="shared" si="25"/>
        <v/>
      </c>
    </row>
    <row r="145" spans="1:21" x14ac:dyDescent="0.2">
      <c r="A145" s="25">
        <v>143</v>
      </c>
      <c r="B145" s="26" t="s">
        <v>328</v>
      </c>
      <c r="C145" s="26" t="s">
        <v>329</v>
      </c>
      <c r="D145" s="31"/>
      <c r="E145" s="31"/>
      <c r="F145" s="29"/>
      <c r="G145" s="29"/>
      <c r="H145" s="27" t="str">
        <f t="shared" si="18"/>
        <v/>
      </c>
      <c r="I145" s="29"/>
      <c r="J145" s="29"/>
      <c r="K145" s="27" t="str">
        <f t="shared" si="19"/>
        <v/>
      </c>
      <c r="L145" s="27" t="str">
        <f t="shared" si="24"/>
        <v/>
      </c>
      <c r="M145" s="29"/>
      <c r="N145" s="29"/>
      <c r="O145" s="41" t="str">
        <f t="shared" si="20"/>
        <v/>
      </c>
      <c r="P145" s="29"/>
      <c r="Q145" s="29"/>
      <c r="R145" s="42" t="str">
        <f t="shared" si="21"/>
        <v/>
      </c>
      <c r="S145" s="27" t="str">
        <f t="shared" si="22"/>
        <v/>
      </c>
      <c r="T145" s="37" t="str">
        <f t="shared" si="23"/>
        <v/>
      </c>
      <c r="U145" s="28" t="str">
        <f t="shared" si="25"/>
        <v/>
      </c>
    </row>
    <row r="146" spans="1:21" x14ac:dyDescent="0.2">
      <c r="A146" s="25">
        <v>144</v>
      </c>
      <c r="B146" s="26" t="s">
        <v>330</v>
      </c>
      <c r="C146" s="26" t="s">
        <v>331</v>
      </c>
      <c r="D146" s="31"/>
      <c r="E146" s="31"/>
      <c r="F146" s="29"/>
      <c r="G146" s="29"/>
      <c r="H146" s="27" t="str">
        <f t="shared" si="18"/>
        <v/>
      </c>
      <c r="I146" s="29">
        <v>11.5</v>
      </c>
      <c r="J146" s="29">
        <v>13</v>
      </c>
      <c r="K146" s="27">
        <f t="shared" si="19"/>
        <v>24.5</v>
      </c>
      <c r="L146" s="27">
        <f t="shared" si="24"/>
        <v>24.5</v>
      </c>
      <c r="M146" s="29"/>
      <c r="N146" s="29"/>
      <c r="O146" s="41" t="str">
        <f t="shared" si="20"/>
        <v/>
      </c>
      <c r="P146" s="29"/>
      <c r="Q146" s="29"/>
      <c r="R146" s="42" t="str">
        <f t="shared" si="21"/>
        <v/>
      </c>
      <c r="S146" s="27" t="str">
        <f t="shared" si="22"/>
        <v/>
      </c>
      <c r="T146" s="37">
        <f t="shared" si="23"/>
        <v>24.5</v>
      </c>
      <c r="U146" s="28" t="str">
        <f t="shared" si="25"/>
        <v>F</v>
      </c>
    </row>
    <row r="147" spans="1:21" x14ac:dyDescent="0.2">
      <c r="A147" s="25">
        <v>145</v>
      </c>
      <c r="B147" s="26" t="s">
        <v>332</v>
      </c>
      <c r="C147" s="26" t="s">
        <v>333</v>
      </c>
      <c r="D147" s="31">
        <v>5</v>
      </c>
      <c r="E147" s="31"/>
      <c r="F147" s="29"/>
      <c r="G147" s="29"/>
      <c r="H147" s="27" t="str">
        <f t="shared" si="18"/>
        <v/>
      </c>
      <c r="I147" s="29"/>
      <c r="J147" s="29"/>
      <c r="K147" s="27" t="str">
        <f t="shared" si="19"/>
        <v/>
      </c>
      <c r="L147" s="27" t="str">
        <f t="shared" si="24"/>
        <v/>
      </c>
      <c r="M147" s="29"/>
      <c r="N147" s="29"/>
      <c r="O147" s="41" t="str">
        <f t="shared" si="20"/>
        <v/>
      </c>
      <c r="P147" s="29"/>
      <c r="Q147" s="29"/>
      <c r="R147" s="42" t="str">
        <f t="shared" si="21"/>
        <v/>
      </c>
      <c r="S147" s="27" t="str">
        <f t="shared" si="22"/>
        <v/>
      </c>
      <c r="T147" s="37">
        <f t="shared" si="23"/>
        <v>5</v>
      </c>
      <c r="U147" s="28" t="str">
        <f t="shared" si="25"/>
        <v/>
      </c>
    </row>
    <row r="148" spans="1:21" x14ac:dyDescent="0.2">
      <c r="A148" s="25">
        <v>146</v>
      </c>
      <c r="B148" s="26" t="s">
        <v>334</v>
      </c>
      <c r="C148" s="26" t="s">
        <v>335</v>
      </c>
      <c r="D148" s="31">
        <v>5</v>
      </c>
      <c r="E148" s="31">
        <v>5</v>
      </c>
      <c r="F148" s="29">
        <v>1</v>
      </c>
      <c r="G148" s="29">
        <v>7</v>
      </c>
      <c r="H148" s="27">
        <f t="shared" si="18"/>
        <v>8</v>
      </c>
      <c r="I148" s="29"/>
      <c r="J148" s="29"/>
      <c r="K148" s="27" t="str">
        <f t="shared" si="19"/>
        <v/>
      </c>
      <c r="L148" s="27">
        <f t="shared" si="24"/>
        <v>8</v>
      </c>
      <c r="M148" s="29"/>
      <c r="N148" s="29"/>
      <c r="O148" s="41" t="str">
        <f t="shared" si="20"/>
        <v/>
      </c>
      <c r="P148" s="29"/>
      <c r="Q148" s="29"/>
      <c r="R148" s="42" t="str">
        <f t="shared" si="21"/>
        <v/>
      </c>
      <c r="S148" s="27" t="str">
        <f t="shared" si="22"/>
        <v/>
      </c>
      <c r="T148" s="37">
        <f t="shared" si="23"/>
        <v>18</v>
      </c>
      <c r="U148" s="28" t="str">
        <f t="shared" si="25"/>
        <v>F</v>
      </c>
    </row>
    <row r="149" spans="1:21" x14ac:dyDescent="0.2">
      <c r="A149" s="25">
        <v>147</v>
      </c>
      <c r="B149" s="26" t="s">
        <v>336</v>
      </c>
      <c r="C149" s="26" t="s">
        <v>337</v>
      </c>
      <c r="D149" s="31">
        <v>5</v>
      </c>
      <c r="E149" s="31"/>
      <c r="F149" s="29"/>
      <c r="G149" s="29">
        <v>7</v>
      </c>
      <c r="H149" s="27">
        <f t="shared" si="18"/>
        <v>7</v>
      </c>
      <c r="I149" s="29">
        <v>0</v>
      </c>
      <c r="J149" s="29">
        <v>4</v>
      </c>
      <c r="K149" s="27">
        <f t="shared" si="19"/>
        <v>4</v>
      </c>
      <c r="L149" s="27">
        <f t="shared" si="24"/>
        <v>7</v>
      </c>
      <c r="M149" s="29"/>
      <c r="N149" s="29">
        <v>4</v>
      </c>
      <c r="O149" s="41">
        <f t="shared" si="20"/>
        <v>4</v>
      </c>
      <c r="P149" s="29">
        <v>0</v>
      </c>
      <c r="Q149" s="29">
        <v>10</v>
      </c>
      <c r="R149" s="42">
        <f t="shared" si="21"/>
        <v>10</v>
      </c>
      <c r="S149" s="27">
        <f t="shared" si="22"/>
        <v>10</v>
      </c>
      <c r="T149" s="37">
        <f t="shared" si="23"/>
        <v>22</v>
      </c>
      <c r="U149" s="28" t="str">
        <f t="shared" si="25"/>
        <v>F</v>
      </c>
    </row>
    <row r="150" spans="1:21" x14ac:dyDescent="0.2">
      <c r="A150" s="25">
        <v>148</v>
      </c>
      <c r="B150" s="26" t="s">
        <v>338</v>
      </c>
      <c r="C150" s="26" t="s">
        <v>339</v>
      </c>
      <c r="D150" s="31">
        <v>5</v>
      </c>
      <c r="E150" s="31"/>
      <c r="F150" s="29"/>
      <c r="G150" s="29"/>
      <c r="H150" s="27" t="str">
        <f t="shared" si="18"/>
        <v/>
      </c>
      <c r="I150" s="29"/>
      <c r="J150" s="29"/>
      <c r="K150" s="27" t="str">
        <f t="shared" si="19"/>
        <v/>
      </c>
      <c r="L150" s="27" t="str">
        <f t="shared" si="24"/>
        <v/>
      </c>
      <c r="M150" s="29"/>
      <c r="N150" s="29"/>
      <c r="O150" s="41" t="str">
        <f t="shared" si="20"/>
        <v/>
      </c>
      <c r="P150" s="29"/>
      <c r="Q150" s="29"/>
      <c r="R150" s="42" t="str">
        <f t="shared" si="21"/>
        <v/>
      </c>
      <c r="S150" s="27" t="str">
        <f t="shared" si="22"/>
        <v/>
      </c>
      <c r="T150" s="37">
        <f t="shared" si="23"/>
        <v>5</v>
      </c>
      <c r="U150" s="28" t="str">
        <f t="shared" si="25"/>
        <v/>
      </c>
    </row>
    <row r="151" spans="1:21" x14ac:dyDescent="0.2">
      <c r="A151" s="25">
        <v>149</v>
      </c>
      <c r="B151" s="26" t="s">
        <v>340</v>
      </c>
      <c r="C151" s="26" t="s">
        <v>341</v>
      </c>
      <c r="D151" s="31">
        <v>5</v>
      </c>
      <c r="E151" s="31">
        <v>5</v>
      </c>
      <c r="F151" s="29">
        <v>6.5</v>
      </c>
      <c r="G151" s="29">
        <v>5</v>
      </c>
      <c r="H151" s="27">
        <f t="shared" si="18"/>
        <v>11.5</v>
      </c>
      <c r="I151" s="29"/>
      <c r="J151" s="29">
        <v>9</v>
      </c>
      <c r="K151" s="27">
        <f t="shared" si="19"/>
        <v>9</v>
      </c>
      <c r="L151" s="27">
        <f t="shared" si="24"/>
        <v>11.5</v>
      </c>
      <c r="M151" s="29">
        <v>0</v>
      </c>
      <c r="N151" s="29"/>
      <c r="O151" s="41">
        <f t="shared" si="20"/>
        <v>0</v>
      </c>
      <c r="P151" s="29"/>
      <c r="Q151" s="29"/>
      <c r="R151" s="42" t="str">
        <f t="shared" si="21"/>
        <v/>
      </c>
      <c r="S151" s="27">
        <f t="shared" si="22"/>
        <v>0</v>
      </c>
      <c r="T151" s="37">
        <f t="shared" si="23"/>
        <v>21.5</v>
      </c>
      <c r="U151" s="28" t="str">
        <f t="shared" si="25"/>
        <v>F</v>
      </c>
    </row>
    <row r="152" spans="1:21" x14ac:dyDescent="0.2">
      <c r="A152" s="25">
        <v>150</v>
      </c>
      <c r="B152" s="26" t="s">
        <v>342</v>
      </c>
      <c r="C152" s="26" t="s">
        <v>343</v>
      </c>
      <c r="D152" s="31"/>
      <c r="E152" s="31"/>
      <c r="F152" s="29"/>
      <c r="G152" s="29"/>
      <c r="H152" s="27" t="str">
        <f t="shared" si="18"/>
        <v/>
      </c>
      <c r="I152" s="29"/>
      <c r="J152" s="29"/>
      <c r="K152" s="27" t="str">
        <f t="shared" si="19"/>
        <v/>
      </c>
      <c r="L152" s="27" t="str">
        <f t="shared" si="24"/>
        <v/>
      </c>
      <c r="M152" s="29"/>
      <c r="N152" s="29"/>
      <c r="O152" s="41" t="str">
        <f t="shared" si="20"/>
        <v/>
      </c>
      <c r="P152" s="29"/>
      <c r="Q152" s="29"/>
      <c r="R152" s="42" t="str">
        <f t="shared" si="21"/>
        <v/>
      </c>
      <c r="S152" s="27" t="str">
        <f t="shared" si="22"/>
        <v/>
      </c>
      <c r="T152" s="37" t="str">
        <f t="shared" si="23"/>
        <v/>
      </c>
      <c r="U152" s="28" t="str">
        <f t="shared" si="25"/>
        <v/>
      </c>
    </row>
    <row r="153" spans="1:21" x14ac:dyDescent="0.2">
      <c r="A153" s="25">
        <v>151</v>
      </c>
      <c r="B153" s="26" t="s">
        <v>344</v>
      </c>
      <c r="C153" s="26" t="s">
        <v>345</v>
      </c>
      <c r="D153" s="31"/>
      <c r="E153" s="31"/>
      <c r="F153" s="29"/>
      <c r="G153" s="29"/>
      <c r="H153" s="27" t="str">
        <f t="shared" si="18"/>
        <v/>
      </c>
      <c r="I153" s="29"/>
      <c r="J153" s="29"/>
      <c r="K153" s="27" t="str">
        <f t="shared" si="19"/>
        <v/>
      </c>
      <c r="L153" s="27" t="str">
        <f t="shared" si="24"/>
        <v/>
      </c>
      <c r="M153" s="29"/>
      <c r="N153" s="29"/>
      <c r="O153" s="41" t="str">
        <f t="shared" si="20"/>
        <v/>
      </c>
      <c r="P153" s="29"/>
      <c r="Q153" s="29"/>
      <c r="R153" s="42" t="str">
        <f t="shared" si="21"/>
        <v/>
      </c>
      <c r="S153" s="27" t="str">
        <f t="shared" si="22"/>
        <v/>
      </c>
      <c r="T153" s="37" t="str">
        <f t="shared" si="23"/>
        <v/>
      </c>
      <c r="U153" s="28" t="str">
        <f t="shared" si="25"/>
        <v/>
      </c>
    </row>
    <row r="154" spans="1:21" x14ac:dyDescent="0.2">
      <c r="A154" s="25">
        <v>152</v>
      </c>
      <c r="B154" s="26" t="s">
        <v>346</v>
      </c>
      <c r="C154" s="26" t="s">
        <v>347</v>
      </c>
      <c r="D154" s="31"/>
      <c r="E154" s="31"/>
      <c r="F154" s="29"/>
      <c r="G154" s="29"/>
      <c r="H154" s="27" t="str">
        <f t="shared" si="18"/>
        <v/>
      </c>
      <c r="I154" s="29"/>
      <c r="J154" s="29">
        <v>3</v>
      </c>
      <c r="K154" s="27">
        <f t="shared" si="19"/>
        <v>3</v>
      </c>
      <c r="L154" s="27">
        <f t="shared" si="24"/>
        <v>3</v>
      </c>
      <c r="M154" s="29"/>
      <c r="N154" s="29"/>
      <c r="O154" s="41" t="str">
        <f t="shared" si="20"/>
        <v/>
      </c>
      <c r="P154" s="29"/>
      <c r="Q154" s="29"/>
      <c r="R154" s="42" t="str">
        <f t="shared" si="21"/>
        <v/>
      </c>
      <c r="S154" s="27" t="str">
        <f t="shared" si="22"/>
        <v/>
      </c>
      <c r="T154" s="37">
        <f t="shared" si="23"/>
        <v>3</v>
      </c>
      <c r="U154" s="28" t="str">
        <f t="shared" si="25"/>
        <v>F</v>
      </c>
    </row>
    <row r="155" spans="1:21" x14ac:dyDescent="0.2">
      <c r="A155" s="25">
        <v>153</v>
      </c>
      <c r="B155" s="26" t="s">
        <v>348</v>
      </c>
      <c r="C155" s="26" t="s">
        <v>349</v>
      </c>
      <c r="D155" s="31"/>
      <c r="E155" s="31">
        <v>5</v>
      </c>
      <c r="F155" s="29"/>
      <c r="G155" s="29">
        <v>6</v>
      </c>
      <c r="H155" s="27">
        <f t="shared" si="18"/>
        <v>6</v>
      </c>
      <c r="I155" s="29"/>
      <c r="J155" s="29"/>
      <c r="K155" s="27" t="str">
        <f t="shared" si="19"/>
        <v/>
      </c>
      <c r="L155" s="27">
        <f t="shared" si="24"/>
        <v>6</v>
      </c>
      <c r="M155" s="29"/>
      <c r="N155" s="29"/>
      <c r="O155" s="41" t="str">
        <f t="shared" si="20"/>
        <v/>
      </c>
      <c r="P155" s="29"/>
      <c r="Q155" s="29"/>
      <c r="R155" s="42" t="str">
        <f t="shared" si="21"/>
        <v/>
      </c>
      <c r="S155" s="27" t="str">
        <f t="shared" si="22"/>
        <v/>
      </c>
      <c r="T155" s="37">
        <f t="shared" si="23"/>
        <v>11</v>
      </c>
      <c r="U155" s="28" t="str">
        <f t="shared" si="25"/>
        <v>F</v>
      </c>
    </row>
    <row r="156" spans="1:21" x14ac:dyDescent="0.2">
      <c r="A156" s="25">
        <v>154</v>
      </c>
      <c r="B156" s="26" t="s">
        <v>350</v>
      </c>
      <c r="C156" s="26" t="s">
        <v>351</v>
      </c>
      <c r="D156" s="31"/>
      <c r="E156" s="31"/>
      <c r="F156" s="29"/>
      <c r="G156" s="29"/>
      <c r="H156" s="27" t="str">
        <f t="shared" si="18"/>
        <v/>
      </c>
      <c r="I156" s="29"/>
      <c r="J156" s="29"/>
      <c r="K156" s="27" t="str">
        <f t="shared" si="19"/>
        <v/>
      </c>
      <c r="L156" s="27" t="str">
        <f t="shared" si="24"/>
        <v/>
      </c>
      <c r="M156" s="29"/>
      <c r="N156" s="29"/>
      <c r="O156" s="41" t="str">
        <f t="shared" si="20"/>
        <v/>
      </c>
      <c r="P156" s="29"/>
      <c r="Q156" s="29"/>
      <c r="R156" s="42" t="str">
        <f t="shared" si="21"/>
        <v/>
      </c>
      <c r="S156" s="27" t="str">
        <f t="shared" si="22"/>
        <v/>
      </c>
      <c r="T156" s="37" t="str">
        <f t="shared" si="23"/>
        <v/>
      </c>
      <c r="U156" s="28" t="str">
        <f t="shared" si="25"/>
        <v/>
      </c>
    </row>
    <row r="157" spans="1:21" x14ac:dyDescent="0.2">
      <c r="A157" s="25">
        <v>155</v>
      </c>
      <c r="B157" s="26" t="s">
        <v>352</v>
      </c>
      <c r="C157" s="26" t="s">
        <v>353</v>
      </c>
      <c r="D157" s="31"/>
      <c r="E157" s="31"/>
      <c r="F157" s="29"/>
      <c r="G157" s="29"/>
      <c r="H157" s="27" t="str">
        <f t="shared" si="18"/>
        <v/>
      </c>
      <c r="I157" s="29"/>
      <c r="J157" s="29"/>
      <c r="K157" s="27" t="str">
        <f t="shared" si="19"/>
        <v/>
      </c>
      <c r="L157" s="27" t="str">
        <f t="shared" si="24"/>
        <v/>
      </c>
      <c r="M157" s="29"/>
      <c r="N157" s="29"/>
      <c r="O157" s="41" t="str">
        <f t="shared" si="20"/>
        <v/>
      </c>
      <c r="P157" s="29"/>
      <c r="Q157" s="29"/>
      <c r="R157" s="42" t="str">
        <f t="shared" si="21"/>
        <v/>
      </c>
      <c r="S157" s="27" t="str">
        <f t="shared" si="22"/>
        <v/>
      </c>
      <c r="T157" s="37" t="str">
        <f t="shared" si="23"/>
        <v/>
      </c>
      <c r="U157" s="28" t="str">
        <f t="shared" si="25"/>
        <v/>
      </c>
    </row>
    <row r="158" spans="1:21" x14ac:dyDescent="0.2">
      <c r="A158" s="25">
        <v>156</v>
      </c>
      <c r="B158" s="26" t="s">
        <v>354</v>
      </c>
      <c r="C158" s="26" t="s">
        <v>355</v>
      </c>
      <c r="D158" s="31">
        <v>5</v>
      </c>
      <c r="E158" s="31">
        <v>5</v>
      </c>
      <c r="F158" s="29">
        <v>3</v>
      </c>
      <c r="G158" s="29">
        <v>12</v>
      </c>
      <c r="H158" s="27">
        <f t="shared" si="18"/>
        <v>15</v>
      </c>
      <c r="I158" s="29">
        <v>0</v>
      </c>
      <c r="J158" s="29">
        <v>12</v>
      </c>
      <c r="K158" s="27">
        <f t="shared" si="19"/>
        <v>12</v>
      </c>
      <c r="L158" s="27">
        <f t="shared" si="24"/>
        <v>15</v>
      </c>
      <c r="M158" s="29">
        <v>5.5</v>
      </c>
      <c r="N158" s="29">
        <v>5</v>
      </c>
      <c r="O158" s="41">
        <f t="shared" si="20"/>
        <v>10.5</v>
      </c>
      <c r="P158" s="29">
        <v>4</v>
      </c>
      <c r="Q158" s="29">
        <v>18</v>
      </c>
      <c r="R158" s="42">
        <f t="shared" si="21"/>
        <v>22</v>
      </c>
      <c r="S158" s="27">
        <f t="shared" si="22"/>
        <v>23.5</v>
      </c>
      <c r="T158" s="37">
        <f t="shared" si="23"/>
        <v>48.5</v>
      </c>
      <c r="U158" s="28" t="str">
        <f t="shared" si="25"/>
        <v>F</v>
      </c>
    </row>
    <row r="159" spans="1:21" x14ac:dyDescent="0.2">
      <c r="A159" s="25">
        <v>157</v>
      </c>
      <c r="B159" s="26" t="s">
        <v>356</v>
      </c>
      <c r="C159" s="26" t="s">
        <v>357</v>
      </c>
      <c r="D159" s="31"/>
      <c r="E159" s="31"/>
      <c r="F159" s="29"/>
      <c r="G159" s="29"/>
      <c r="H159" s="27" t="str">
        <f t="shared" si="18"/>
        <v/>
      </c>
      <c r="I159" s="29"/>
      <c r="J159" s="29"/>
      <c r="K159" s="27" t="str">
        <f t="shared" si="19"/>
        <v/>
      </c>
      <c r="L159" s="27" t="str">
        <f t="shared" si="24"/>
        <v/>
      </c>
      <c r="M159" s="29"/>
      <c r="N159" s="29"/>
      <c r="O159" s="41" t="str">
        <f t="shared" si="20"/>
        <v/>
      </c>
      <c r="P159" s="29"/>
      <c r="Q159" s="29"/>
      <c r="R159" s="42" t="str">
        <f t="shared" si="21"/>
        <v/>
      </c>
      <c r="S159" s="27" t="str">
        <f t="shared" si="22"/>
        <v/>
      </c>
      <c r="T159" s="37" t="str">
        <f t="shared" si="23"/>
        <v/>
      </c>
      <c r="U159" s="28" t="str">
        <f t="shared" si="25"/>
        <v/>
      </c>
    </row>
    <row r="160" spans="1:21" x14ac:dyDescent="0.2">
      <c r="A160" s="25">
        <v>158</v>
      </c>
      <c r="B160" s="26" t="s">
        <v>358</v>
      </c>
      <c r="C160" s="26" t="s">
        <v>359</v>
      </c>
      <c r="D160" s="31">
        <v>5</v>
      </c>
      <c r="E160" s="31">
        <v>5</v>
      </c>
      <c r="F160" s="29"/>
      <c r="G160" s="29"/>
      <c r="H160" s="27" t="str">
        <f t="shared" si="18"/>
        <v/>
      </c>
      <c r="I160" s="29"/>
      <c r="J160" s="29"/>
      <c r="K160" s="27" t="str">
        <f t="shared" si="19"/>
        <v/>
      </c>
      <c r="L160" s="27" t="str">
        <f t="shared" si="24"/>
        <v/>
      </c>
      <c r="M160" s="29"/>
      <c r="N160" s="29"/>
      <c r="O160" s="41" t="str">
        <f t="shared" si="20"/>
        <v/>
      </c>
      <c r="P160" s="29"/>
      <c r="Q160" s="29"/>
      <c r="R160" s="42" t="str">
        <f t="shared" si="21"/>
        <v/>
      </c>
      <c r="S160" s="27" t="str">
        <f t="shared" si="22"/>
        <v/>
      </c>
      <c r="T160" s="37">
        <f t="shared" si="23"/>
        <v>10</v>
      </c>
      <c r="U160" s="28" t="str">
        <f t="shared" si="25"/>
        <v/>
      </c>
    </row>
    <row r="161" spans="1:21" x14ac:dyDescent="0.2">
      <c r="A161" s="25">
        <v>159</v>
      </c>
      <c r="B161" s="26" t="s">
        <v>360</v>
      </c>
      <c r="C161" s="26" t="s">
        <v>361</v>
      </c>
      <c r="D161" s="31">
        <v>5</v>
      </c>
      <c r="E161" s="31"/>
      <c r="F161" s="29">
        <v>1</v>
      </c>
      <c r="G161" s="29"/>
      <c r="H161" s="27">
        <f t="shared" si="18"/>
        <v>1</v>
      </c>
      <c r="I161" s="29">
        <v>8.5</v>
      </c>
      <c r="J161" s="29"/>
      <c r="K161" s="27">
        <f t="shared" si="19"/>
        <v>8.5</v>
      </c>
      <c r="L161" s="27">
        <f t="shared" si="24"/>
        <v>8.5</v>
      </c>
      <c r="M161" s="29"/>
      <c r="N161" s="29"/>
      <c r="O161" s="41" t="str">
        <f t="shared" si="20"/>
        <v/>
      </c>
      <c r="P161" s="29">
        <v>6.5</v>
      </c>
      <c r="Q161" s="29"/>
      <c r="R161" s="42">
        <f t="shared" si="21"/>
        <v>6.5</v>
      </c>
      <c r="S161" s="27">
        <f t="shared" si="22"/>
        <v>6.5</v>
      </c>
      <c r="T161" s="37">
        <f t="shared" si="23"/>
        <v>20</v>
      </c>
      <c r="U161" s="28" t="str">
        <f t="shared" si="25"/>
        <v>F</v>
      </c>
    </row>
    <row r="162" spans="1:21" x14ac:dyDescent="0.2">
      <c r="A162" s="25">
        <v>160</v>
      </c>
      <c r="B162" s="26" t="s">
        <v>362</v>
      </c>
      <c r="C162" s="26" t="s">
        <v>363</v>
      </c>
      <c r="D162" s="31"/>
      <c r="E162" s="31"/>
      <c r="F162" s="29"/>
      <c r="G162" s="29"/>
      <c r="H162" s="27" t="str">
        <f t="shared" si="18"/>
        <v/>
      </c>
      <c r="I162" s="29"/>
      <c r="J162" s="29"/>
      <c r="K162" s="27" t="str">
        <f t="shared" si="19"/>
        <v/>
      </c>
      <c r="L162" s="27" t="str">
        <f t="shared" si="24"/>
        <v/>
      </c>
      <c r="M162" s="29"/>
      <c r="N162" s="29"/>
      <c r="O162" s="41" t="str">
        <f t="shared" si="20"/>
        <v/>
      </c>
      <c r="P162" s="29"/>
      <c r="Q162" s="29"/>
      <c r="R162" s="42" t="str">
        <f t="shared" si="21"/>
        <v/>
      </c>
      <c r="S162" s="27" t="str">
        <f t="shared" si="22"/>
        <v/>
      </c>
      <c r="T162" s="37" t="str">
        <f t="shared" si="23"/>
        <v/>
      </c>
      <c r="U162" s="28" t="str">
        <f t="shared" si="25"/>
        <v/>
      </c>
    </row>
    <row r="163" spans="1:21" x14ac:dyDescent="0.2">
      <c r="A163" s="25">
        <v>161</v>
      </c>
      <c r="B163" s="26" t="s">
        <v>364</v>
      </c>
      <c r="C163" s="26" t="s">
        <v>365</v>
      </c>
      <c r="D163" s="31"/>
      <c r="E163" s="31"/>
      <c r="F163" s="29"/>
      <c r="G163" s="29"/>
      <c r="H163" s="27" t="str">
        <f t="shared" si="18"/>
        <v/>
      </c>
      <c r="I163" s="29"/>
      <c r="J163" s="29"/>
      <c r="K163" s="27" t="str">
        <f t="shared" si="19"/>
        <v/>
      </c>
      <c r="L163" s="27" t="str">
        <f t="shared" si="24"/>
        <v/>
      </c>
      <c r="M163" s="29"/>
      <c r="N163" s="29"/>
      <c r="O163" s="41" t="str">
        <f t="shared" si="20"/>
        <v/>
      </c>
      <c r="P163" s="29"/>
      <c r="Q163" s="29"/>
      <c r="R163" s="42" t="str">
        <f t="shared" si="21"/>
        <v/>
      </c>
      <c r="S163" s="27" t="str">
        <f t="shared" si="22"/>
        <v/>
      </c>
      <c r="T163" s="37" t="str">
        <f t="shared" si="23"/>
        <v/>
      </c>
      <c r="U163" s="28" t="str">
        <f t="shared" si="25"/>
        <v/>
      </c>
    </row>
    <row r="164" spans="1:21" x14ac:dyDescent="0.2">
      <c r="A164" s="25">
        <v>162</v>
      </c>
      <c r="B164" s="26" t="s">
        <v>366</v>
      </c>
      <c r="C164" s="26" t="s">
        <v>367</v>
      </c>
      <c r="D164" s="31"/>
      <c r="E164" s="31"/>
      <c r="F164" s="29"/>
      <c r="G164" s="29"/>
      <c r="H164" s="27" t="str">
        <f t="shared" si="18"/>
        <v/>
      </c>
      <c r="I164" s="29"/>
      <c r="J164" s="29"/>
      <c r="K164" s="27" t="str">
        <f t="shared" si="19"/>
        <v/>
      </c>
      <c r="L164" s="27" t="str">
        <f t="shared" si="24"/>
        <v/>
      </c>
      <c r="M164" s="29"/>
      <c r="N164" s="29"/>
      <c r="O164" s="41" t="str">
        <f t="shared" si="20"/>
        <v/>
      </c>
      <c r="P164" s="29"/>
      <c r="Q164" s="29"/>
      <c r="R164" s="42" t="str">
        <f t="shared" si="21"/>
        <v/>
      </c>
      <c r="S164" s="27" t="str">
        <f t="shared" si="22"/>
        <v/>
      </c>
      <c r="T164" s="37" t="str">
        <f t="shared" si="23"/>
        <v/>
      </c>
      <c r="U164" s="28" t="str">
        <f t="shared" si="25"/>
        <v/>
      </c>
    </row>
    <row r="165" spans="1:21" x14ac:dyDescent="0.2">
      <c r="A165" s="25">
        <v>163</v>
      </c>
      <c r="B165" s="26" t="s">
        <v>368</v>
      </c>
      <c r="C165" s="26" t="s">
        <v>369</v>
      </c>
      <c r="D165" s="31">
        <v>5</v>
      </c>
      <c r="E165" s="31">
        <v>5</v>
      </c>
      <c r="F165" s="29">
        <v>7</v>
      </c>
      <c r="G165" s="29">
        <v>5</v>
      </c>
      <c r="H165" s="27">
        <f t="shared" si="18"/>
        <v>12</v>
      </c>
      <c r="I165" s="29">
        <v>8</v>
      </c>
      <c r="J165" s="29">
        <v>10</v>
      </c>
      <c r="K165" s="27">
        <f t="shared" si="19"/>
        <v>18</v>
      </c>
      <c r="L165" s="27">
        <f t="shared" si="24"/>
        <v>18</v>
      </c>
      <c r="M165" s="29">
        <v>4</v>
      </c>
      <c r="N165" s="29">
        <v>5</v>
      </c>
      <c r="O165" s="41">
        <f t="shared" si="20"/>
        <v>9</v>
      </c>
      <c r="P165" s="29"/>
      <c r="Q165" s="29"/>
      <c r="R165" s="42" t="str">
        <f t="shared" si="21"/>
        <v/>
      </c>
      <c r="S165" s="27">
        <f t="shared" si="22"/>
        <v>9</v>
      </c>
      <c r="T165" s="37">
        <f t="shared" si="23"/>
        <v>37</v>
      </c>
      <c r="U165" s="28" t="str">
        <f t="shared" si="25"/>
        <v>F</v>
      </c>
    </row>
    <row r="166" spans="1:21" x14ac:dyDescent="0.2">
      <c r="A166" s="25">
        <v>164</v>
      </c>
      <c r="B166" s="26" t="s">
        <v>370</v>
      </c>
      <c r="C166" s="26" t="s">
        <v>371</v>
      </c>
      <c r="D166" s="31">
        <v>5</v>
      </c>
      <c r="E166" s="31"/>
      <c r="F166" s="29"/>
      <c r="G166" s="29"/>
      <c r="H166" s="27" t="str">
        <f t="shared" si="18"/>
        <v/>
      </c>
      <c r="I166" s="29"/>
      <c r="J166" s="29"/>
      <c r="K166" s="27" t="str">
        <f t="shared" si="19"/>
        <v/>
      </c>
      <c r="L166" s="27" t="str">
        <f t="shared" si="24"/>
        <v/>
      </c>
      <c r="M166" s="29"/>
      <c r="N166" s="29"/>
      <c r="O166" s="41" t="str">
        <f t="shared" si="20"/>
        <v/>
      </c>
      <c r="P166" s="29"/>
      <c r="Q166" s="29"/>
      <c r="R166" s="42" t="str">
        <f t="shared" si="21"/>
        <v/>
      </c>
      <c r="S166" s="27" t="str">
        <f t="shared" si="22"/>
        <v/>
      </c>
      <c r="T166" s="37">
        <f t="shared" si="23"/>
        <v>5</v>
      </c>
      <c r="U166" s="28" t="str">
        <f t="shared" si="25"/>
        <v/>
      </c>
    </row>
    <row r="167" spans="1:21" x14ac:dyDescent="0.2">
      <c r="A167" s="25">
        <v>165</v>
      </c>
      <c r="B167" s="26" t="s">
        <v>372</v>
      </c>
      <c r="C167" s="26" t="s">
        <v>373</v>
      </c>
      <c r="D167" s="31"/>
      <c r="E167" s="31"/>
      <c r="F167" s="29"/>
      <c r="G167" s="29"/>
      <c r="H167" s="27" t="str">
        <f t="shared" si="18"/>
        <v/>
      </c>
      <c r="I167" s="29"/>
      <c r="J167" s="29"/>
      <c r="K167" s="27" t="str">
        <f t="shared" si="19"/>
        <v/>
      </c>
      <c r="L167" s="27" t="str">
        <f t="shared" si="24"/>
        <v/>
      </c>
      <c r="M167" s="29"/>
      <c r="N167" s="29"/>
      <c r="O167" s="41" t="str">
        <f t="shared" si="20"/>
        <v/>
      </c>
      <c r="P167" s="29"/>
      <c r="Q167" s="29"/>
      <c r="R167" s="42" t="str">
        <f t="shared" si="21"/>
        <v/>
      </c>
      <c r="S167" s="27" t="str">
        <f t="shared" si="22"/>
        <v/>
      </c>
      <c r="T167" s="37" t="str">
        <f t="shared" si="23"/>
        <v/>
      </c>
      <c r="U167" s="28" t="str">
        <f t="shared" si="25"/>
        <v/>
      </c>
    </row>
    <row r="168" spans="1:21" x14ac:dyDescent="0.2">
      <c r="A168" s="25">
        <v>166</v>
      </c>
      <c r="B168" s="26" t="s">
        <v>374</v>
      </c>
      <c r="C168" s="26" t="s">
        <v>375</v>
      </c>
      <c r="D168" s="31"/>
      <c r="E168" s="31"/>
      <c r="F168" s="29"/>
      <c r="G168" s="29"/>
      <c r="H168" s="27" t="str">
        <f t="shared" si="18"/>
        <v/>
      </c>
      <c r="I168" s="29"/>
      <c r="J168" s="29"/>
      <c r="K168" s="27" t="str">
        <f t="shared" si="19"/>
        <v/>
      </c>
      <c r="L168" s="27" t="str">
        <f t="shared" si="24"/>
        <v/>
      </c>
      <c r="M168" s="29"/>
      <c r="N168" s="29"/>
      <c r="O168" s="41" t="str">
        <f t="shared" si="20"/>
        <v/>
      </c>
      <c r="P168" s="29"/>
      <c r="Q168" s="29"/>
      <c r="R168" s="42" t="str">
        <f t="shared" si="21"/>
        <v/>
      </c>
      <c r="S168" s="27" t="str">
        <f t="shared" si="22"/>
        <v/>
      </c>
      <c r="T168" s="37" t="str">
        <f t="shared" si="23"/>
        <v/>
      </c>
      <c r="U168" s="28" t="str">
        <f t="shared" si="25"/>
        <v/>
      </c>
    </row>
    <row r="169" spans="1:21" x14ac:dyDescent="0.2">
      <c r="A169" s="25">
        <v>167</v>
      </c>
      <c r="B169" s="26" t="s">
        <v>376</v>
      </c>
      <c r="C169" s="26" t="s">
        <v>377</v>
      </c>
      <c r="D169" s="31"/>
      <c r="E169" s="31"/>
      <c r="F169" s="29"/>
      <c r="G169" s="29"/>
      <c r="H169" s="27" t="str">
        <f t="shared" si="18"/>
        <v/>
      </c>
      <c r="I169" s="29"/>
      <c r="J169" s="29"/>
      <c r="K169" s="27" t="str">
        <f t="shared" si="19"/>
        <v/>
      </c>
      <c r="L169" s="27" t="str">
        <f t="shared" si="24"/>
        <v/>
      </c>
      <c r="M169" s="29"/>
      <c r="N169" s="29"/>
      <c r="O169" s="41" t="str">
        <f t="shared" si="20"/>
        <v/>
      </c>
      <c r="P169" s="29"/>
      <c r="Q169" s="29"/>
      <c r="R169" s="42" t="str">
        <f t="shared" si="21"/>
        <v/>
      </c>
      <c r="S169" s="27" t="str">
        <f t="shared" si="22"/>
        <v/>
      </c>
      <c r="T169" s="37" t="str">
        <f t="shared" si="23"/>
        <v/>
      </c>
      <c r="U169" s="28" t="str">
        <f t="shared" si="25"/>
        <v/>
      </c>
    </row>
    <row r="170" spans="1:21" x14ac:dyDescent="0.2">
      <c r="A170" s="25">
        <v>168</v>
      </c>
      <c r="B170" s="26" t="s">
        <v>378</v>
      </c>
      <c r="C170" s="26" t="s">
        <v>379</v>
      </c>
      <c r="D170" s="31">
        <v>5</v>
      </c>
      <c r="E170" s="31">
        <v>5</v>
      </c>
      <c r="F170" s="29"/>
      <c r="G170" s="29"/>
      <c r="H170" s="27" t="str">
        <f t="shared" si="18"/>
        <v/>
      </c>
      <c r="I170" s="29"/>
      <c r="J170" s="29"/>
      <c r="K170" s="27" t="str">
        <f t="shared" si="19"/>
        <v/>
      </c>
      <c r="L170" s="27" t="str">
        <f t="shared" si="24"/>
        <v/>
      </c>
      <c r="M170" s="29"/>
      <c r="N170" s="29"/>
      <c r="O170" s="41" t="str">
        <f t="shared" si="20"/>
        <v/>
      </c>
      <c r="P170" s="29"/>
      <c r="Q170" s="29"/>
      <c r="R170" s="42" t="str">
        <f t="shared" si="21"/>
        <v/>
      </c>
      <c r="S170" s="27" t="str">
        <f t="shared" si="22"/>
        <v/>
      </c>
      <c r="T170" s="37">
        <f t="shared" si="23"/>
        <v>10</v>
      </c>
      <c r="U170" s="28" t="str">
        <f t="shared" si="25"/>
        <v/>
      </c>
    </row>
    <row r="171" spans="1:21" x14ac:dyDescent="0.2">
      <c r="A171" s="25">
        <v>169</v>
      </c>
      <c r="B171" s="26" t="s">
        <v>380</v>
      </c>
      <c r="C171" s="26" t="s">
        <v>381</v>
      </c>
      <c r="D171" s="31"/>
      <c r="E171" s="31"/>
      <c r="F171" s="29"/>
      <c r="G171" s="29"/>
      <c r="H171" s="27" t="str">
        <f t="shared" si="18"/>
        <v/>
      </c>
      <c r="I171" s="29"/>
      <c r="J171" s="29"/>
      <c r="K171" s="27" t="str">
        <f t="shared" si="19"/>
        <v/>
      </c>
      <c r="L171" s="27" t="str">
        <f t="shared" si="24"/>
        <v/>
      </c>
      <c r="M171" s="29"/>
      <c r="N171" s="29"/>
      <c r="O171" s="41" t="str">
        <f t="shared" si="20"/>
        <v/>
      </c>
      <c r="P171" s="29"/>
      <c r="Q171" s="29"/>
      <c r="R171" s="42" t="str">
        <f t="shared" si="21"/>
        <v/>
      </c>
      <c r="S171" s="27" t="str">
        <f t="shared" si="22"/>
        <v/>
      </c>
      <c r="T171" s="37" t="str">
        <f t="shared" si="23"/>
        <v/>
      </c>
      <c r="U171" s="28" t="str">
        <f t="shared" si="25"/>
        <v/>
      </c>
    </row>
    <row r="172" spans="1:21" x14ac:dyDescent="0.2">
      <c r="A172" s="25">
        <v>170</v>
      </c>
      <c r="B172" s="26" t="s">
        <v>382</v>
      </c>
      <c r="C172" s="26" t="s">
        <v>383</v>
      </c>
      <c r="D172" s="31">
        <v>5</v>
      </c>
      <c r="E172" s="31">
        <v>5</v>
      </c>
      <c r="F172" s="29"/>
      <c r="G172" s="29">
        <v>11</v>
      </c>
      <c r="H172" s="27">
        <f t="shared" si="18"/>
        <v>11</v>
      </c>
      <c r="I172" s="29"/>
      <c r="J172" s="29">
        <v>7</v>
      </c>
      <c r="K172" s="27">
        <f t="shared" si="19"/>
        <v>7</v>
      </c>
      <c r="L172" s="27">
        <f t="shared" si="24"/>
        <v>11</v>
      </c>
      <c r="M172" s="29"/>
      <c r="N172" s="29"/>
      <c r="O172" s="41" t="str">
        <f t="shared" si="20"/>
        <v/>
      </c>
      <c r="P172" s="29"/>
      <c r="Q172" s="29"/>
      <c r="R172" s="42" t="str">
        <f t="shared" si="21"/>
        <v/>
      </c>
      <c r="S172" s="27" t="str">
        <f t="shared" si="22"/>
        <v/>
      </c>
      <c r="T172" s="37">
        <f t="shared" si="23"/>
        <v>21</v>
      </c>
      <c r="U172" s="28" t="str">
        <f t="shared" si="25"/>
        <v>F</v>
      </c>
    </row>
    <row r="173" spans="1:21" x14ac:dyDescent="0.2">
      <c r="A173" s="25">
        <v>171</v>
      </c>
      <c r="B173" s="26" t="s">
        <v>384</v>
      </c>
      <c r="C173" s="26" t="s">
        <v>385</v>
      </c>
      <c r="D173" s="31"/>
      <c r="E173" s="31"/>
      <c r="F173" s="29"/>
      <c r="G173" s="29"/>
      <c r="H173" s="27" t="str">
        <f t="shared" si="18"/>
        <v/>
      </c>
      <c r="I173" s="29"/>
      <c r="J173" s="29"/>
      <c r="K173" s="27" t="str">
        <f t="shared" si="19"/>
        <v/>
      </c>
      <c r="L173" s="27" t="str">
        <f t="shared" si="24"/>
        <v/>
      </c>
      <c r="M173" s="29"/>
      <c r="N173" s="29"/>
      <c r="O173" s="41" t="str">
        <f t="shared" si="20"/>
        <v/>
      </c>
      <c r="P173" s="29"/>
      <c r="Q173" s="29"/>
      <c r="R173" s="42" t="str">
        <f t="shared" si="21"/>
        <v/>
      </c>
      <c r="S173" s="27" t="str">
        <f t="shared" si="22"/>
        <v/>
      </c>
      <c r="T173" s="37" t="str">
        <f t="shared" si="23"/>
        <v/>
      </c>
      <c r="U173" s="28" t="str">
        <f t="shared" si="25"/>
        <v/>
      </c>
    </row>
    <row r="174" spans="1:21" x14ac:dyDescent="0.2">
      <c r="A174" s="25">
        <v>172</v>
      </c>
      <c r="B174" s="26" t="s">
        <v>386</v>
      </c>
      <c r="C174" s="26" t="s">
        <v>387</v>
      </c>
      <c r="D174" s="31"/>
      <c r="E174" s="31"/>
      <c r="F174" s="29"/>
      <c r="G174" s="29"/>
      <c r="H174" s="27" t="str">
        <f t="shared" si="18"/>
        <v/>
      </c>
      <c r="I174" s="29"/>
      <c r="J174" s="29"/>
      <c r="K174" s="27" t="str">
        <f t="shared" si="19"/>
        <v/>
      </c>
      <c r="L174" s="27" t="str">
        <f t="shared" si="24"/>
        <v/>
      </c>
      <c r="M174" s="29"/>
      <c r="N174" s="29"/>
      <c r="O174" s="41" t="str">
        <f t="shared" si="20"/>
        <v/>
      </c>
      <c r="P174" s="29"/>
      <c r="Q174" s="29"/>
      <c r="R174" s="42" t="str">
        <f t="shared" si="21"/>
        <v/>
      </c>
      <c r="S174" s="27" t="str">
        <f t="shared" si="22"/>
        <v/>
      </c>
      <c r="T174" s="37" t="str">
        <f t="shared" si="23"/>
        <v/>
      </c>
      <c r="U174" s="28" t="str">
        <f t="shared" si="25"/>
        <v/>
      </c>
    </row>
    <row r="175" spans="1:21" x14ac:dyDescent="0.2">
      <c r="A175" s="25">
        <v>173</v>
      </c>
      <c r="B175" s="26" t="s">
        <v>388</v>
      </c>
      <c r="C175" s="26" t="s">
        <v>389</v>
      </c>
      <c r="D175" s="31">
        <v>5</v>
      </c>
      <c r="E175" s="31">
        <v>5</v>
      </c>
      <c r="F175" s="29">
        <v>2</v>
      </c>
      <c r="G175" s="29">
        <v>14</v>
      </c>
      <c r="H175" s="27">
        <f t="shared" si="18"/>
        <v>16</v>
      </c>
      <c r="I175" s="29"/>
      <c r="J175" s="29"/>
      <c r="K175" s="27" t="str">
        <f t="shared" si="19"/>
        <v/>
      </c>
      <c r="L175" s="27">
        <f t="shared" si="24"/>
        <v>16</v>
      </c>
      <c r="M175" s="29"/>
      <c r="N175" s="29"/>
      <c r="O175" s="41" t="str">
        <f t="shared" si="20"/>
        <v/>
      </c>
      <c r="P175" s="29"/>
      <c r="Q175" s="29"/>
      <c r="R175" s="42" t="str">
        <f t="shared" si="21"/>
        <v/>
      </c>
      <c r="S175" s="27" t="str">
        <f t="shared" si="22"/>
        <v/>
      </c>
      <c r="T175" s="37">
        <f t="shared" si="23"/>
        <v>26</v>
      </c>
      <c r="U175" s="28" t="str">
        <f t="shared" si="25"/>
        <v>F</v>
      </c>
    </row>
    <row r="176" spans="1:21" x14ac:dyDescent="0.2">
      <c r="A176" s="25">
        <v>174</v>
      </c>
      <c r="B176" s="26" t="s">
        <v>390</v>
      </c>
      <c r="C176" s="26" t="s">
        <v>391</v>
      </c>
      <c r="D176" s="31">
        <v>5</v>
      </c>
      <c r="E176" s="31">
        <v>5</v>
      </c>
      <c r="F176" s="29">
        <v>3.5</v>
      </c>
      <c r="G176" s="29">
        <v>2</v>
      </c>
      <c r="H176" s="27">
        <f t="shared" si="18"/>
        <v>5.5</v>
      </c>
      <c r="I176" s="29"/>
      <c r="J176" s="29"/>
      <c r="K176" s="27" t="str">
        <f t="shared" si="19"/>
        <v/>
      </c>
      <c r="L176" s="27">
        <f t="shared" si="24"/>
        <v>5.5</v>
      </c>
      <c r="M176" s="29"/>
      <c r="N176" s="29"/>
      <c r="O176" s="41" t="str">
        <f t="shared" si="20"/>
        <v/>
      </c>
      <c r="P176" s="29"/>
      <c r="Q176" s="29"/>
      <c r="R176" s="42" t="str">
        <f t="shared" si="21"/>
        <v/>
      </c>
      <c r="S176" s="27" t="str">
        <f t="shared" si="22"/>
        <v/>
      </c>
      <c r="T176" s="37">
        <f t="shared" si="23"/>
        <v>15.5</v>
      </c>
      <c r="U176" s="28" t="str">
        <f t="shared" si="25"/>
        <v>F</v>
      </c>
    </row>
    <row r="177" spans="1:21" x14ac:dyDescent="0.2">
      <c r="A177" s="25">
        <v>175</v>
      </c>
      <c r="B177" s="26" t="s">
        <v>392</v>
      </c>
      <c r="C177" s="26" t="s">
        <v>393</v>
      </c>
      <c r="D177" s="31">
        <v>5</v>
      </c>
      <c r="E177" s="31">
        <v>5</v>
      </c>
      <c r="F177" s="29">
        <v>7</v>
      </c>
      <c r="G177" s="29">
        <v>4</v>
      </c>
      <c r="H177" s="27">
        <f t="shared" si="18"/>
        <v>11</v>
      </c>
      <c r="I177" s="29">
        <v>5.5</v>
      </c>
      <c r="J177" s="29">
        <v>4</v>
      </c>
      <c r="K177" s="27">
        <f t="shared" si="19"/>
        <v>9.5</v>
      </c>
      <c r="L177" s="27">
        <f t="shared" si="24"/>
        <v>11</v>
      </c>
      <c r="M177" s="29"/>
      <c r="N177" s="29"/>
      <c r="O177" s="41" t="str">
        <f t="shared" si="20"/>
        <v/>
      </c>
      <c r="P177" s="29"/>
      <c r="Q177" s="29"/>
      <c r="R177" s="42" t="str">
        <f t="shared" si="21"/>
        <v/>
      </c>
      <c r="S177" s="27" t="str">
        <f t="shared" si="22"/>
        <v/>
      </c>
      <c r="T177" s="37">
        <f t="shared" si="23"/>
        <v>21</v>
      </c>
      <c r="U177" s="28" t="str">
        <f t="shared" si="25"/>
        <v>F</v>
      </c>
    </row>
    <row r="178" spans="1:21" x14ac:dyDescent="0.2">
      <c r="A178" s="25">
        <v>176</v>
      </c>
      <c r="B178" s="26" t="s">
        <v>394</v>
      </c>
      <c r="C178" s="26" t="s">
        <v>395</v>
      </c>
      <c r="D178" s="31"/>
      <c r="E178" s="31"/>
      <c r="F178" s="29"/>
      <c r="G178" s="29"/>
      <c r="H178" s="27" t="str">
        <f t="shared" si="18"/>
        <v/>
      </c>
      <c r="I178" s="29"/>
      <c r="J178" s="29"/>
      <c r="K178" s="27" t="str">
        <f t="shared" si="19"/>
        <v/>
      </c>
      <c r="L178" s="27" t="str">
        <f t="shared" si="24"/>
        <v/>
      </c>
      <c r="M178" s="29"/>
      <c r="N178" s="29"/>
      <c r="O178" s="41" t="str">
        <f t="shared" si="20"/>
        <v/>
      </c>
      <c r="P178" s="29"/>
      <c r="Q178" s="29"/>
      <c r="R178" s="42" t="str">
        <f t="shared" si="21"/>
        <v/>
      </c>
      <c r="S178" s="27" t="str">
        <f t="shared" si="22"/>
        <v/>
      </c>
      <c r="T178" s="37" t="str">
        <f t="shared" si="23"/>
        <v/>
      </c>
      <c r="U178" s="28" t="str">
        <f t="shared" si="25"/>
        <v/>
      </c>
    </row>
    <row r="179" spans="1:21" x14ac:dyDescent="0.2">
      <c r="A179" s="25">
        <v>177</v>
      </c>
      <c r="B179" s="26" t="s">
        <v>396</v>
      </c>
      <c r="C179" s="26" t="s">
        <v>397</v>
      </c>
      <c r="D179" s="31">
        <v>5</v>
      </c>
      <c r="E179" s="31"/>
      <c r="F179" s="29"/>
      <c r="G179" s="29"/>
      <c r="H179" s="27" t="str">
        <f t="shared" si="18"/>
        <v/>
      </c>
      <c r="I179" s="29"/>
      <c r="J179" s="29"/>
      <c r="K179" s="27" t="str">
        <f t="shared" si="19"/>
        <v/>
      </c>
      <c r="L179" s="27" t="str">
        <f t="shared" si="24"/>
        <v/>
      </c>
      <c r="M179" s="29"/>
      <c r="N179" s="29"/>
      <c r="O179" s="41" t="str">
        <f t="shared" si="20"/>
        <v/>
      </c>
      <c r="P179" s="29"/>
      <c r="Q179" s="29"/>
      <c r="R179" s="42" t="str">
        <f t="shared" si="21"/>
        <v/>
      </c>
      <c r="S179" s="27" t="str">
        <f t="shared" si="22"/>
        <v/>
      </c>
      <c r="T179" s="37">
        <f t="shared" si="23"/>
        <v>5</v>
      </c>
      <c r="U179" s="28" t="str">
        <f t="shared" si="25"/>
        <v/>
      </c>
    </row>
    <row r="180" spans="1:21" x14ac:dyDescent="0.2">
      <c r="A180" s="25">
        <v>178</v>
      </c>
      <c r="B180" s="26" t="s">
        <v>398</v>
      </c>
      <c r="C180" s="26" t="s">
        <v>399</v>
      </c>
      <c r="D180" s="31">
        <v>5</v>
      </c>
      <c r="E180" s="31">
        <v>5</v>
      </c>
      <c r="F180" s="29">
        <v>5.5</v>
      </c>
      <c r="G180" s="29">
        <v>3</v>
      </c>
      <c r="H180" s="27">
        <f t="shared" si="18"/>
        <v>8.5</v>
      </c>
      <c r="I180" s="29">
        <v>7</v>
      </c>
      <c r="J180" s="29">
        <v>3</v>
      </c>
      <c r="K180" s="27">
        <f t="shared" si="19"/>
        <v>10</v>
      </c>
      <c r="L180" s="27">
        <f t="shared" si="24"/>
        <v>10</v>
      </c>
      <c r="M180" s="29"/>
      <c r="N180" s="29"/>
      <c r="O180" s="41" t="str">
        <f t="shared" si="20"/>
        <v/>
      </c>
      <c r="P180" s="29"/>
      <c r="Q180" s="29"/>
      <c r="R180" s="42" t="str">
        <f t="shared" si="21"/>
        <v/>
      </c>
      <c r="S180" s="27" t="str">
        <f t="shared" si="22"/>
        <v/>
      </c>
      <c r="T180" s="37">
        <f t="shared" si="23"/>
        <v>20</v>
      </c>
      <c r="U180" s="28" t="str">
        <f t="shared" si="25"/>
        <v>F</v>
      </c>
    </row>
    <row r="181" spans="1:21" x14ac:dyDescent="0.2">
      <c r="A181" s="25">
        <v>179</v>
      </c>
      <c r="B181" s="26" t="s">
        <v>400</v>
      </c>
      <c r="C181" s="26" t="s">
        <v>401</v>
      </c>
      <c r="D181" s="31">
        <v>5</v>
      </c>
      <c r="E181" s="31">
        <v>5</v>
      </c>
      <c r="F181" s="29"/>
      <c r="G181" s="29">
        <v>8</v>
      </c>
      <c r="H181" s="27">
        <f t="shared" si="18"/>
        <v>8</v>
      </c>
      <c r="I181" s="29">
        <v>10.5</v>
      </c>
      <c r="J181" s="29">
        <v>8</v>
      </c>
      <c r="K181" s="27">
        <f t="shared" si="19"/>
        <v>18.5</v>
      </c>
      <c r="L181" s="27">
        <f t="shared" si="24"/>
        <v>18.5</v>
      </c>
      <c r="M181" s="29">
        <v>3</v>
      </c>
      <c r="N181" s="29">
        <v>21</v>
      </c>
      <c r="O181" s="41">
        <f t="shared" si="20"/>
        <v>24</v>
      </c>
      <c r="P181" s="29"/>
      <c r="Q181" s="29"/>
      <c r="R181" s="42" t="str">
        <f t="shared" si="21"/>
        <v/>
      </c>
      <c r="S181" s="27">
        <f t="shared" si="22"/>
        <v>24</v>
      </c>
      <c r="T181" s="37">
        <f t="shared" si="23"/>
        <v>52.5</v>
      </c>
      <c r="U181" s="28" t="str">
        <f t="shared" si="25"/>
        <v>E</v>
      </c>
    </row>
    <row r="182" spans="1:21" x14ac:dyDescent="0.2">
      <c r="A182" s="25">
        <v>180</v>
      </c>
      <c r="B182" s="26" t="s">
        <v>402</v>
      </c>
      <c r="C182" s="26" t="s">
        <v>403</v>
      </c>
      <c r="D182" s="31">
        <v>5</v>
      </c>
      <c r="E182" s="31">
        <v>5</v>
      </c>
      <c r="F182" s="29">
        <v>3</v>
      </c>
      <c r="G182" s="29">
        <v>6</v>
      </c>
      <c r="H182" s="27">
        <f t="shared" si="18"/>
        <v>9</v>
      </c>
      <c r="I182" s="29">
        <v>3</v>
      </c>
      <c r="J182" s="29">
        <v>9</v>
      </c>
      <c r="K182" s="27">
        <f t="shared" si="19"/>
        <v>12</v>
      </c>
      <c r="L182" s="27">
        <f t="shared" si="24"/>
        <v>12</v>
      </c>
      <c r="M182" s="29">
        <v>1</v>
      </c>
      <c r="N182" s="29"/>
      <c r="O182" s="41">
        <f t="shared" si="20"/>
        <v>1</v>
      </c>
      <c r="P182" s="29">
        <v>1</v>
      </c>
      <c r="Q182" s="29">
        <v>0</v>
      </c>
      <c r="R182" s="42">
        <f t="shared" si="21"/>
        <v>1</v>
      </c>
      <c r="S182" s="27">
        <f t="shared" si="22"/>
        <v>1</v>
      </c>
      <c r="T182" s="37">
        <f t="shared" si="23"/>
        <v>23</v>
      </c>
      <c r="U182" s="28" t="str">
        <f t="shared" si="25"/>
        <v>F</v>
      </c>
    </row>
    <row r="183" spans="1:21" x14ac:dyDescent="0.2">
      <c r="A183" s="25">
        <v>181</v>
      </c>
      <c r="B183" s="26" t="s">
        <v>404</v>
      </c>
      <c r="C183" s="26" t="s">
        <v>405</v>
      </c>
      <c r="D183" s="31"/>
      <c r="E183" s="31"/>
      <c r="F183" s="29"/>
      <c r="G183" s="29"/>
      <c r="H183" s="27" t="str">
        <f t="shared" si="18"/>
        <v/>
      </c>
      <c r="I183" s="29"/>
      <c r="J183" s="29"/>
      <c r="K183" s="27" t="str">
        <f t="shared" si="19"/>
        <v/>
      </c>
      <c r="L183" s="27" t="str">
        <f t="shared" si="24"/>
        <v/>
      </c>
      <c r="M183" s="29"/>
      <c r="N183" s="29"/>
      <c r="O183" s="41" t="str">
        <f t="shared" si="20"/>
        <v/>
      </c>
      <c r="P183" s="29"/>
      <c r="Q183" s="29"/>
      <c r="R183" s="42" t="str">
        <f t="shared" si="21"/>
        <v/>
      </c>
      <c r="S183" s="27" t="str">
        <f t="shared" si="22"/>
        <v/>
      </c>
      <c r="T183" s="37" t="str">
        <f t="shared" si="23"/>
        <v/>
      </c>
      <c r="U183" s="28" t="str">
        <f t="shared" si="25"/>
        <v/>
      </c>
    </row>
    <row r="184" spans="1:21" x14ac:dyDescent="0.2">
      <c r="A184" s="25">
        <v>182</v>
      </c>
      <c r="B184" s="26" t="s">
        <v>406</v>
      </c>
      <c r="C184" s="26" t="s">
        <v>407</v>
      </c>
      <c r="D184" s="31">
        <v>5</v>
      </c>
      <c r="E184" s="31">
        <v>5</v>
      </c>
      <c r="F184" s="29">
        <v>0</v>
      </c>
      <c r="G184" s="29">
        <v>3</v>
      </c>
      <c r="H184" s="27">
        <f t="shared" si="18"/>
        <v>3</v>
      </c>
      <c r="I184" s="29"/>
      <c r="J184" s="29">
        <v>11</v>
      </c>
      <c r="K184" s="27">
        <f t="shared" si="19"/>
        <v>11</v>
      </c>
      <c r="L184" s="27">
        <f t="shared" si="24"/>
        <v>11</v>
      </c>
      <c r="M184" s="29"/>
      <c r="N184" s="29">
        <v>0</v>
      </c>
      <c r="O184" s="41">
        <f t="shared" si="20"/>
        <v>0</v>
      </c>
      <c r="P184" s="29"/>
      <c r="Q184" s="29"/>
      <c r="R184" s="42" t="str">
        <f t="shared" si="21"/>
        <v/>
      </c>
      <c r="S184" s="27">
        <f t="shared" si="22"/>
        <v>0</v>
      </c>
      <c r="T184" s="37">
        <f t="shared" si="23"/>
        <v>21</v>
      </c>
      <c r="U184" s="28" t="str">
        <f t="shared" si="25"/>
        <v>F</v>
      </c>
    </row>
    <row r="185" spans="1:21" x14ac:dyDescent="0.2">
      <c r="A185" s="25">
        <v>183</v>
      </c>
      <c r="B185" s="26" t="s">
        <v>408</v>
      </c>
      <c r="C185" s="26" t="s">
        <v>409</v>
      </c>
      <c r="D185" s="31">
        <v>5</v>
      </c>
      <c r="E185" s="31">
        <v>5</v>
      </c>
      <c r="F185" s="29"/>
      <c r="G185" s="29"/>
      <c r="H185" s="27" t="str">
        <f t="shared" si="18"/>
        <v/>
      </c>
      <c r="I185" s="29"/>
      <c r="J185" s="29"/>
      <c r="K185" s="27" t="str">
        <f t="shared" si="19"/>
        <v/>
      </c>
      <c r="L185" s="27" t="str">
        <f t="shared" si="24"/>
        <v/>
      </c>
      <c r="M185" s="29"/>
      <c r="N185" s="29"/>
      <c r="O185" s="41" t="str">
        <f t="shared" si="20"/>
        <v/>
      </c>
      <c r="P185" s="29"/>
      <c r="Q185" s="29"/>
      <c r="R185" s="42" t="str">
        <f t="shared" si="21"/>
        <v/>
      </c>
      <c r="S185" s="27" t="str">
        <f t="shared" si="22"/>
        <v/>
      </c>
      <c r="T185" s="37">
        <f t="shared" si="23"/>
        <v>10</v>
      </c>
      <c r="U185" s="28" t="str">
        <f t="shared" si="25"/>
        <v/>
      </c>
    </row>
    <row r="186" spans="1:21" x14ac:dyDescent="0.2">
      <c r="A186" s="25">
        <v>184</v>
      </c>
      <c r="B186" s="26" t="s">
        <v>410</v>
      </c>
      <c r="C186" s="26" t="s">
        <v>411</v>
      </c>
      <c r="D186" s="31"/>
      <c r="E186" s="31"/>
      <c r="F186" s="29"/>
      <c r="G186" s="29"/>
      <c r="H186" s="27" t="str">
        <f t="shared" ref="H186:H195" si="26">IF(AND(F186="",G186=""),"",SUM(F186,G186))</f>
        <v/>
      </c>
      <c r="I186" s="29"/>
      <c r="J186" s="29"/>
      <c r="K186" s="27" t="str">
        <f t="shared" ref="K186:K195" si="27">IF(AND(I186="", J186=""),"",SUM(I186,J186))</f>
        <v/>
      </c>
      <c r="L186" s="27" t="str">
        <f t="shared" si="24"/>
        <v/>
      </c>
      <c r="M186" s="29"/>
      <c r="N186" s="29"/>
      <c r="O186" s="41" t="str">
        <f t="shared" ref="O186:O195" si="28">IF(AND(M186="",N186=""),"",SUM(M186,N186))</f>
        <v/>
      </c>
      <c r="P186" s="29"/>
      <c r="Q186" s="29"/>
      <c r="R186" s="42" t="str">
        <f t="shared" ref="R186:R193" si="29">IF(AND(P186="",Q186=""),"",SUM(P186,Q186))</f>
        <v/>
      </c>
      <c r="S186" s="27" t="str">
        <f t="shared" ref="S186:S196" si="30">IF(AND(M186="",N186="",P186="",Q186=""),"",SUM(MAX(M186,P186),MAX(N186,Q186)))</f>
        <v/>
      </c>
      <c r="T186" s="37" t="str">
        <f t="shared" ref="T186:T194" si="31">IF(AND(D186="",E186="",L186="",S186=""),"",SUM(D186,E186,L186,S186))</f>
        <v/>
      </c>
      <c r="U186" s="28" t="str">
        <f t="shared" si="25"/>
        <v/>
      </c>
    </row>
    <row r="187" spans="1:21" x14ac:dyDescent="0.2">
      <c r="A187" s="25">
        <v>185</v>
      </c>
      <c r="B187" s="26" t="s">
        <v>412</v>
      </c>
      <c r="C187" s="26" t="s">
        <v>413</v>
      </c>
      <c r="D187" s="31"/>
      <c r="E187" s="31"/>
      <c r="F187" s="29"/>
      <c r="G187" s="29"/>
      <c r="H187" s="27" t="str">
        <f t="shared" si="26"/>
        <v/>
      </c>
      <c r="I187" s="29"/>
      <c r="J187" s="29"/>
      <c r="K187" s="27" t="str">
        <f t="shared" si="27"/>
        <v/>
      </c>
      <c r="L187" s="27" t="str">
        <f t="shared" ref="L187:L196" si="32">IF(AND(F187="",G187="",I187="",J187=""),"",MAX(H187,K187))</f>
        <v/>
      </c>
      <c r="M187" s="29"/>
      <c r="N187" s="29"/>
      <c r="O187" s="41" t="str">
        <f t="shared" si="28"/>
        <v/>
      </c>
      <c r="P187" s="29"/>
      <c r="Q187" s="29"/>
      <c r="R187" s="42" t="str">
        <f t="shared" si="29"/>
        <v/>
      </c>
      <c r="S187" s="27" t="str">
        <f t="shared" si="30"/>
        <v/>
      </c>
      <c r="T187" s="37" t="str">
        <f t="shared" si="31"/>
        <v/>
      </c>
      <c r="U187" s="28" t="str">
        <f t="shared" si="25"/>
        <v/>
      </c>
    </row>
    <row r="188" spans="1:21" x14ac:dyDescent="0.2">
      <c r="A188" s="25">
        <v>186</v>
      </c>
      <c r="B188" s="26" t="s">
        <v>414</v>
      </c>
      <c r="C188" s="26" t="s">
        <v>415</v>
      </c>
      <c r="D188" s="31">
        <v>5</v>
      </c>
      <c r="E188" s="31"/>
      <c r="F188" s="29">
        <v>3</v>
      </c>
      <c r="G188" s="29">
        <v>8</v>
      </c>
      <c r="H188" s="27">
        <f t="shared" si="26"/>
        <v>11</v>
      </c>
      <c r="I188" s="29">
        <v>0</v>
      </c>
      <c r="J188" s="29">
        <v>7</v>
      </c>
      <c r="K188" s="27">
        <f t="shared" si="27"/>
        <v>7</v>
      </c>
      <c r="L188" s="27">
        <f t="shared" si="32"/>
        <v>11</v>
      </c>
      <c r="M188" s="29">
        <v>1.5</v>
      </c>
      <c r="N188" s="29"/>
      <c r="O188" s="41">
        <f t="shared" si="28"/>
        <v>1.5</v>
      </c>
      <c r="P188" s="29">
        <v>1</v>
      </c>
      <c r="Q188" s="29">
        <v>2</v>
      </c>
      <c r="R188" s="42">
        <f t="shared" si="29"/>
        <v>3</v>
      </c>
      <c r="S188" s="27">
        <f t="shared" si="30"/>
        <v>3.5</v>
      </c>
      <c r="T188" s="37">
        <f t="shared" si="31"/>
        <v>19.5</v>
      </c>
      <c r="U188" s="28" t="str">
        <f t="shared" si="25"/>
        <v>F</v>
      </c>
    </row>
    <row r="189" spans="1:21" x14ac:dyDescent="0.2">
      <c r="A189" s="25">
        <v>187</v>
      </c>
      <c r="B189" s="26" t="s">
        <v>416</v>
      </c>
      <c r="C189" s="26" t="s">
        <v>417</v>
      </c>
      <c r="D189" s="31"/>
      <c r="E189" s="31">
        <v>5</v>
      </c>
      <c r="F189" s="29"/>
      <c r="G189" s="29"/>
      <c r="H189" s="27" t="str">
        <f t="shared" si="26"/>
        <v/>
      </c>
      <c r="I189" s="29"/>
      <c r="J189" s="29"/>
      <c r="K189" s="27" t="str">
        <f t="shared" si="27"/>
        <v/>
      </c>
      <c r="L189" s="27" t="str">
        <f t="shared" si="32"/>
        <v/>
      </c>
      <c r="M189" s="29"/>
      <c r="N189" s="29"/>
      <c r="O189" s="41" t="str">
        <f t="shared" si="28"/>
        <v/>
      </c>
      <c r="P189" s="29"/>
      <c r="Q189" s="29"/>
      <c r="R189" s="42" t="str">
        <f t="shared" si="29"/>
        <v/>
      </c>
      <c r="S189" s="27" t="str">
        <f t="shared" si="30"/>
        <v/>
      </c>
      <c r="T189" s="37">
        <f t="shared" si="31"/>
        <v>5</v>
      </c>
      <c r="U189" s="28" t="str">
        <f t="shared" si="25"/>
        <v/>
      </c>
    </row>
    <row r="190" spans="1:21" x14ac:dyDescent="0.2">
      <c r="A190" s="25">
        <v>188</v>
      </c>
      <c r="B190" s="26" t="s">
        <v>418</v>
      </c>
      <c r="C190" s="26" t="s">
        <v>419</v>
      </c>
      <c r="D190" s="31"/>
      <c r="E190" s="31"/>
      <c r="F190" s="29"/>
      <c r="G190" s="29"/>
      <c r="H190" s="27" t="str">
        <f t="shared" si="26"/>
        <v/>
      </c>
      <c r="I190" s="29"/>
      <c r="J190" s="29"/>
      <c r="K190" s="27" t="str">
        <f t="shared" si="27"/>
        <v/>
      </c>
      <c r="L190" s="27" t="str">
        <f t="shared" si="32"/>
        <v/>
      </c>
      <c r="M190" s="29"/>
      <c r="N190" s="29"/>
      <c r="O190" s="41" t="str">
        <f t="shared" si="28"/>
        <v/>
      </c>
      <c r="P190" s="29"/>
      <c r="Q190" s="29"/>
      <c r="R190" s="42" t="str">
        <f t="shared" si="29"/>
        <v/>
      </c>
      <c r="S190" s="27" t="str">
        <f t="shared" si="30"/>
        <v/>
      </c>
      <c r="T190" s="37" t="str">
        <f t="shared" si="31"/>
        <v/>
      </c>
      <c r="U190" s="28" t="str">
        <f t="shared" si="25"/>
        <v/>
      </c>
    </row>
    <row r="191" spans="1:21" x14ac:dyDescent="0.2">
      <c r="A191" s="25">
        <v>189</v>
      </c>
      <c r="B191" s="26" t="s">
        <v>420</v>
      </c>
      <c r="C191" s="26" t="s">
        <v>421</v>
      </c>
      <c r="D191" s="31">
        <v>5</v>
      </c>
      <c r="E191" s="31">
        <v>5</v>
      </c>
      <c r="F191" s="29">
        <v>16</v>
      </c>
      <c r="G191" s="29">
        <v>18</v>
      </c>
      <c r="H191" s="27">
        <f t="shared" si="26"/>
        <v>34</v>
      </c>
      <c r="I191" s="29"/>
      <c r="J191" s="29"/>
      <c r="K191" s="27" t="str">
        <f t="shared" si="27"/>
        <v/>
      </c>
      <c r="L191" s="27">
        <f t="shared" si="32"/>
        <v>34</v>
      </c>
      <c r="M191" s="29">
        <v>8</v>
      </c>
      <c r="N191" s="29">
        <v>12</v>
      </c>
      <c r="O191" s="41">
        <f t="shared" si="28"/>
        <v>20</v>
      </c>
      <c r="P191" s="29"/>
      <c r="Q191" s="29"/>
      <c r="R191" s="42" t="str">
        <f t="shared" si="29"/>
        <v/>
      </c>
      <c r="S191" s="27">
        <f t="shared" si="30"/>
        <v>20</v>
      </c>
      <c r="T191" s="37">
        <f t="shared" si="31"/>
        <v>64</v>
      </c>
      <c r="U191" s="28" t="str">
        <f t="shared" si="25"/>
        <v>D</v>
      </c>
    </row>
    <row r="192" spans="1:21" x14ac:dyDescent="0.2">
      <c r="A192" s="25">
        <v>190</v>
      </c>
      <c r="B192" s="26" t="s">
        <v>422</v>
      </c>
      <c r="C192" s="26" t="s">
        <v>423</v>
      </c>
      <c r="D192" s="31"/>
      <c r="E192" s="31"/>
      <c r="F192" s="29"/>
      <c r="G192" s="29"/>
      <c r="H192" s="27" t="str">
        <f t="shared" si="26"/>
        <v/>
      </c>
      <c r="I192" s="29"/>
      <c r="J192" s="29"/>
      <c r="K192" s="27" t="str">
        <f t="shared" si="27"/>
        <v/>
      </c>
      <c r="L192" s="27" t="str">
        <f t="shared" si="32"/>
        <v/>
      </c>
      <c r="M192" s="29"/>
      <c r="N192" s="29"/>
      <c r="O192" s="41" t="str">
        <f t="shared" si="28"/>
        <v/>
      </c>
      <c r="P192" s="29"/>
      <c r="Q192" s="29"/>
      <c r="R192" s="42" t="str">
        <f t="shared" si="29"/>
        <v/>
      </c>
      <c r="S192" s="27" t="str">
        <f t="shared" si="30"/>
        <v/>
      </c>
      <c r="T192" s="37" t="str">
        <f t="shared" si="31"/>
        <v/>
      </c>
      <c r="U192" s="28" t="str">
        <f t="shared" si="25"/>
        <v/>
      </c>
    </row>
    <row r="193" spans="1:21" x14ac:dyDescent="0.2">
      <c r="A193" s="25">
        <v>191</v>
      </c>
      <c r="B193" s="26" t="s">
        <v>424</v>
      </c>
      <c r="C193" s="26" t="s">
        <v>425</v>
      </c>
      <c r="D193" s="31"/>
      <c r="E193" s="31"/>
      <c r="F193" s="29"/>
      <c r="G193" s="29"/>
      <c r="H193" s="27" t="str">
        <f t="shared" si="26"/>
        <v/>
      </c>
      <c r="I193" s="29"/>
      <c r="J193" s="29"/>
      <c r="K193" s="27" t="str">
        <f t="shared" si="27"/>
        <v/>
      </c>
      <c r="L193" s="27" t="str">
        <f t="shared" si="32"/>
        <v/>
      </c>
      <c r="M193" s="29"/>
      <c r="N193" s="29"/>
      <c r="O193" s="41" t="str">
        <f t="shared" si="28"/>
        <v/>
      </c>
      <c r="P193" s="29"/>
      <c r="Q193" s="29"/>
      <c r="R193" s="42" t="str">
        <f t="shared" si="29"/>
        <v/>
      </c>
      <c r="S193" s="27" t="str">
        <f t="shared" si="30"/>
        <v/>
      </c>
      <c r="T193" s="37" t="str">
        <f t="shared" si="31"/>
        <v/>
      </c>
      <c r="U193" s="28" t="str">
        <f t="shared" si="25"/>
        <v/>
      </c>
    </row>
    <row r="194" spans="1:21" x14ac:dyDescent="0.2">
      <c r="A194" s="25">
        <v>192</v>
      </c>
      <c r="B194" s="26" t="s">
        <v>426</v>
      </c>
      <c r="C194" s="26" t="s">
        <v>427</v>
      </c>
      <c r="D194" s="31"/>
      <c r="E194" s="31"/>
      <c r="F194" s="29"/>
      <c r="G194" s="29"/>
      <c r="H194" s="27" t="str">
        <f t="shared" si="26"/>
        <v/>
      </c>
      <c r="I194" s="29"/>
      <c r="J194" s="29"/>
      <c r="K194" s="27" t="str">
        <f t="shared" si="27"/>
        <v/>
      </c>
      <c r="L194" s="27" t="str">
        <f t="shared" si="32"/>
        <v/>
      </c>
      <c r="M194" s="29"/>
      <c r="N194" s="29"/>
      <c r="O194" s="41" t="str">
        <f t="shared" si="28"/>
        <v/>
      </c>
      <c r="P194" s="29"/>
      <c r="Q194" s="29"/>
      <c r="R194" s="42" t="str">
        <f>IF(AND(P194="",Q194=""),"",SUM(P194,Q194))</f>
        <v/>
      </c>
      <c r="S194" s="27" t="str">
        <f t="shared" si="30"/>
        <v/>
      </c>
      <c r="T194" s="37" t="str">
        <f t="shared" si="31"/>
        <v/>
      </c>
      <c r="U194" s="28" t="str">
        <f t="shared" si="25"/>
        <v/>
      </c>
    </row>
    <row r="195" spans="1:21" x14ac:dyDescent="0.2">
      <c r="A195" s="25">
        <v>193</v>
      </c>
      <c r="B195" s="26" t="s">
        <v>428</v>
      </c>
      <c r="C195" s="26" t="s">
        <v>429</v>
      </c>
      <c r="D195" s="48"/>
      <c r="E195" s="48"/>
      <c r="F195" s="49"/>
      <c r="G195" s="49"/>
      <c r="H195" s="50" t="str">
        <f t="shared" si="26"/>
        <v/>
      </c>
      <c r="I195" s="49"/>
      <c r="J195" s="49"/>
      <c r="K195" s="50" t="str">
        <f t="shared" si="27"/>
        <v/>
      </c>
      <c r="L195" s="27" t="str">
        <f t="shared" si="32"/>
        <v/>
      </c>
      <c r="M195" s="49"/>
      <c r="N195" s="49"/>
      <c r="O195" s="39" t="str">
        <f t="shared" si="28"/>
        <v/>
      </c>
      <c r="P195" s="49"/>
      <c r="Q195" s="49"/>
      <c r="R195" s="51" t="str">
        <f t="shared" ref="R195" si="33">IF(AND(P195="",Q195=""),"",SUM(P195,Q195))</f>
        <v/>
      </c>
      <c r="S195" s="27" t="str">
        <f t="shared" si="30"/>
        <v/>
      </c>
      <c r="T195" s="52" t="str">
        <f>IF(AND(D195="",E195="",L195="",S195=""),"",SUM(D195,E195,L195,S195))</f>
        <v/>
      </c>
      <c r="U195" s="53" t="str">
        <f t="shared" si="25"/>
        <v/>
      </c>
    </row>
    <row r="196" spans="1:21" x14ac:dyDescent="0.2">
      <c r="A196" s="25">
        <v>194</v>
      </c>
      <c r="B196" s="30" t="s">
        <v>437</v>
      </c>
      <c r="C196" s="30" t="s">
        <v>438</v>
      </c>
      <c r="D196" s="29">
        <v>5</v>
      </c>
      <c r="E196" s="29">
        <v>5</v>
      </c>
      <c r="F196" s="29"/>
      <c r="G196" s="29"/>
      <c r="H196" s="29"/>
      <c r="I196" s="29"/>
      <c r="J196" s="29">
        <v>2</v>
      </c>
      <c r="K196" s="29"/>
      <c r="L196" s="27">
        <f t="shared" si="32"/>
        <v>0</v>
      </c>
      <c r="M196" s="29"/>
      <c r="N196" s="29"/>
      <c r="O196" s="29"/>
      <c r="P196" s="29"/>
      <c r="Q196" s="29"/>
      <c r="R196" s="29"/>
      <c r="S196" s="27" t="str">
        <f t="shared" si="30"/>
        <v/>
      </c>
      <c r="T196" s="54">
        <f>IF(AND(D196="",E196="",L196="",S196=""),"",SUM(D196,E196,L196,S196))</f>
        <v>10</v>
      </c>
      <c r="U196" s="46" t="s">
        <v>439</v>
      </c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65" workbookViewId="0">
      <pane ySplit="7" topLeftCell="A8" activePane="bottomLeft" state="frozen"/>
      <selection pane="bottomLeft" activeCell="Q3" sqref="Q3:U3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63" t="s">
        <v>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 t="s">
        <v>40</v>
      </c>
      <c r="T1" s="65"/>
      <c r="U1" s="66"/>
    </row>
    <row r="2" spans="1:21" ht="19.5" customHeight="1" x14ac:dyDescent="0.2">
      <c r="A2" s="67" t="s">
        <v>443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 t="s">
        <v>442</v>
      </c>
      <c r="P2" s="68"/>
      <c r="Q2" s="68"/>
      <c r="R2" s="68"/>
      <c r="S2" s="68"/>
      <c r="T2" s="68"/>
      <c r="U2" s="68"/>
    </row>
    <row r="3" spans="1:21" ht="24.75" customHeight="1" x14ac:dyDescent="0.2">
      <c r="A3" s="71" t="s">
        <v>444</v>
      </c>
      <c r="B3" s="72"/>
      <c r="C3" s="72"/>
      <c r="D3" s="73" t="s">
        <v>43</v>
      </c>
      <c r="E3" s="73"/>
      <c r="F3" s="73"/>
      <c r="G3" s="73"/>
      <c r="H3" s="69" t="s">
        <v>441</v>
      </c>
      <c r="I3" s="69"/>
      <c r="J3" s="69"/>
      <c r="K3" s="69"/>
      <c r="L3" s="69"/>
      <c r="M3" s="69"/>
      <c r="N3" s="69"/>
      <c r="O3" s="69"/>
      <c r="P3" s="69"/>
      <c r="Q3" s="70" t="s">
        <v>445</v>
      </c>
      <c r="R3" s="70"/>
      <c r="S3" s="70"/>
      <c r="T3" s="70"/>
      <c r="U3" s="70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58" t="s">
        <v>10</v>
      </c>
      <c r="B5" s="60" t="s">
        <v>11</v>
      </c>
      <c r="C5" s="61" t="s">
        <v>12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 t="s">
        <v>13</v>
      </c>
      <c r="U5" s="56" t="s">
        <v>14</v>
      </c>
    </row>
    <row r="6" spans="1:21" ht="21" customHeight="1" thickTop="1" thickBot="1" x14ac:dyDescent="0.25">
      <c r="A6" s="58"/>
      <c r="B6" s="60"/>
      <c r="C6" s="2"/>
      <c r="D6" s="57" t="s">
        <v>15</v>
      </c>
      <c r="E6" s="57"/>
      <c r="F6" s="57"/>
      <c r="G6" s="57"/>
      <c r="H6" s="57"/>
      <c r="I6" s="57" t="s">
        <v>16</v>
      </c>
      <c r="J6" s="57"/>
      <c r="K6" s="57"/>
      <c r="L6" s="57" t="s">
        <v>17</v>
      </c>
      <c r="M6" s="57"/>
      <c r="N6" s="57"/>
      <c r="O6" s="57" t="s">
        <v>18</v>
      </c>
      <c r="P6" s="57"/>
      <c r="Q6" s="57"/>
      <c r="R6" s="57" t="s">
        <v>19</v>
      </c>
      <c r="S6" s="57"/>
      <c r="T6" s="62"/>
      <c r="U6" s="56"/>
    </row>
    <row r="7" spans="1:21" ht="21" customHeight="1" thickTop="1" thickBot="1" x14ac:dyDescent="0.25">
      <c r="A7" s="59"/>
      <c r="B7" s="60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62"/>
      <c r="U7" s="56"/>
    </row>
    <row r="8" spans="1:21" ht="15" customHeight="1" thickTop="1" x14ac:dyDescent="0.2">
      <c r="A8" s="15" t="str">
        <f>M1D!B3</f>
        <v>1/2018</v>
      </c>
      <c r="B8" s="15" t="str">
        <f>M1D!C3</f>
        <v>Novović Marko</v>
      </c>
      <c r="C8" s="5"/>
      <c r="D8" s="6" t="str">
        <f>IF(M1D!D3="","",M1D!D3)</f>
        <v/>
      </c>
      <c r="E8" s="6" t="str">
        <f>IF(M1D!E3="","",M1D!E3)</f>
        <v/>
      </c>
      <c r="F8" s="6"/>
      <c r="G8" s="6"/>
      <c r="H8" s="6"/>
      <c r="I8" s="7"/>
      <c r="J8" s="7"/>
      <c r="K8" s="7"/>
      <c r="L8" s="7"/>
      <c r="M8" s="7"/>
      <c r="N8" s="7"/>
      <c r="O8" s="13" t="str">
        <f>IF(M1D!L3="","",M1D!L3)</f>
        <v/>
      </c>
      <c r="P8" s="13"/>
      <c r="Q8" s="12"/>
      <c r="R8" s="13" t="str">
        <f>IF(M1D!O3="","",M1D!O3)</f>
        <v/>
      </c>
      <c r="S8" s="13" t="str">
        <f>IF(M1D!R3="","",M1D!R3)</f>
        <v/>
      </c>
      <c r="T8" s="13" t="str">
        <f>IF(M1D!T3="","",M1D!T3)</f>
        <v/>
      </c>
      <c r="U8" s="13" t="str">
        <f>IF(M1D!U3="","",M1D!U3)</f>
        <v/>
      </c>
    </row>
    <row r="9" spans="1:21" ht="15" customHeight="1" x14ac:dyDescent="0.2">
      <c r="A9" s="15" t="str">
        <f>M1D!B4</f>
        <v>2/2018</v>
      </c>
      <c r="B9" s="15" t="str">
        <f>M1D!C4</f>
        <v>Damjanović Luka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 t="str">
        <f>IF(M1D!L4="","",M1D!L4)</f>
        <v/>
      </c>
      <c r="P9" s="13"/>
      <c r="Q9" s="12"/>
      <c r="R9" s="13" t="str">
        <f>IF(M1D!O4="","",M1D!O4)</f>
        <v/>
      </c>
      <c r="S9" s="13" t="str">
        <f>IF(M1D!R4="","",M1D!R4)</f>
        <v/>
      </c>
      <c r="T9" s="13" t="str">
        <f>IF(M1D!T4="","",M1D!T4)</f>
        <v/>
      </c>
      <c r="U9" s="13" t="str">
        <f>IF(M1D!U4="","",M1D!U4)</f>
        <v/>
      </c>
    </row>
    <row r="10" spans="1:21" ht="15" customHeight="1" x14ac:dyDescent="0.2">
      <c r="A10" s="15" t="str">
        <f>M1D!B5</f>
        <v>3/2018</v>
      </c>
      <c r="B10" s="15" t="str">
        <f>M1D!C5</f>
        <v>Džogović Adis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4</v>
      </c>
      <c r="P10" s="13"/>
      <c r="Q10" s="12"/>
      <c r="R10" s="13" t="str">
        <f>IF(M1D!O5="","",M1D!O5)</f>
        <v/>
      </c>
      <c r="S10" s="13" t="str">
        <f>IF(M1D!R5="","",M1D!R5)</f>
        <v/>
      </c>
      <c r="T10" s="13">
        <f>IF(M1D!T5="","",M1D!T5)</f>
        <v>9</v>
      </c>
      <c r="U10" s="13" t="str">
        <f>IF(M1D!U5="","",M1D!U5)</f>
        <v>F</v>
      </c>
    </row>
    <row r="11" spans="1:21" ht="15" customHeight="1" x14ac:dyDescent="0.2">
      <c r="A11" s="15" t="str">
        <f>M1D!B6</f>
        <v>4/2018</v>
      </c>
      <c r="B11" s="15" t="str">
        <f>M1D!C6</f>
        <v>Mujalović Arijon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IF(M1D!L6="","",M1D!L6)</f>
        <v>18.5</v>
      </c>
      <c r="P11" s="13"/>
      <c r="Q11" s="12"/>
      <c r="R11" s="13">
        <f>IF(M1D!O6="","",M1D!O6)</f>
        <v>22</v>
      </c>
      <c r="S11" s="13" t="str">
        <f>IF(M1D!R6="","",M1D!R6)</f>
        <v/>
      </c>
      <c r="T11" s="13">
        <f>IF(M1D!T6="","",M1D!T6)</f>
        <v>50.5</v>
      </c>
      <c r="U11" s="13" t="str">
        <f>IF(M1D!U6="","",M1D!U6)</f>
        <v>E</v>
      </c>
    </row>
    <row r="12" spans="1:21" ht="15" customHeight="1" x14ac:dyDescent="0.2">
      <c r="A12" s="15" t="str">
        <f>M1D!B7</f>
        <v>5/2018</v>
      </c>
      <c r="B12" s="15" t="str">
        <f>M1D!C7</f>
        <v>Bahović Asmir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 t="str">
        <f>IF(M1D!L7="","",M1D!L7)</f>
        <v/>
      </c>
      <c r="P12" s="13"/>
      <c r="Q12" s="12"/>
      <c r="R12" s="13" t="str">
        <f>IF(M1D!O7="","",M1D!O7)</f>
        <v/>
      </c>
      <c r="S12" s="13" t="str">
        <f>IF(M1D!R7="","",M1D!R7)</f>
        <v/>
      </c>
      <c r="T12" s="13" t="str">
        <f>IF(M1D!T7="","",M1D!T7)</f>
        <v/>
      </c>
      <c r="U12" s="13" t="str">
        <f>IF(M1D!U7="","",M1D!U7)</f>
        <v/>
      </c>
    </row>
    <row r="13" spans="1:21" ht="15" customHeight="1" x14ac:dyDescent="0.2">
      <c r="A13" s="15" t="str">
        <f>M1D!B8</f>
        <v>6/2018</v>
      </c>
      <c r="B13" s="15" t="str">
        <f>M1D!C8</f>
        <v>Irić Tatjana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IF(M1D!L8="","",M1D!L8)</f>
        <v>22</v>
      </c>
      <c r="P13" s="13"/>
      <c r="Q13" s="12"/>
      <c r="R13" s="13">
        <f>IF(M1D!O8="","",M1D!O8)</f>
        <v>18.5</v>
      </c>
      <c r="S13" s="13" t="str">
        <f>IF(M1D!R8="","",M1D!R8)</f>
        <v/>
      </c>
      <c r="T13" s="13">
        <f>IF(M1D!T8="","",M1D!T8)</f>
        <v>50.5</v>
      </c>
      <c r="U13" s="13" t="str">
        <f>IF(M1D!U8="","",M1D!U8)</f>
        <v>E</v>
      </c>
    </row>
    <row r="14" spans="1:21" ht="15" customHeight="1" x14ac:dyDescent="0.2">
      <c r="A14" s="15" t="str">
        <f>M1D!B9</f>
        <v>7/2018</v>
      </c>
      <c r="B14" s="15" t="str">
        <f>M1D!C9</f>
        <v>Mulić Monika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IF(M1D!L9="","",M1D!L9)</f>
        <v>26</v>
      </c>
      <c r="P14" s="13"/>
      <c r="Q14" s="12"/>
      <c r="R14" s="13" t="str">
        <f>IF(M1D!O9="","",M1D!O9)</f>
        <v/>
      </c>
      <c r="S14" s="13">
        <f>IF(M1D!R9="","",M1D!R9)</f>
        <v>9.5</v>
      </c>
      <c r="T14" s="13">
        <f>IF(M1D!T9="","",M1D!T9)</f>
        <v>45.5</v>
      </c>
      <c r="U14" s="13" t="str">
        <f>IF(M1D!U9="","",M1D!U9)</f>
        <v>F</v>
      </c>
    </row>
    <row r="15" spans="1:21" ht="15" customHeight="1" x14ac:dyDescent="0.2">
      <c r="A15" s="15" t="str">
        <f>M1D!B10</f>
        <v>8/2018</v>
      </c>
      <c r="B15" s="15" t="str">
        <f>M1D!C10</f>
        <v>Veličković Slađana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 t="str">
        <f>IF(M1D!L10="","",M1D!L10)</f>
        <v/>
      </c>
      <c r="P15" s="13"/>
      <c r="Q15" s="12"/>
      <c r="R15" s="13" t="str">
        <f>IF(M1D!O10="","",M1D!O10)</f>
        <v/>
      </c>
      <c r="S15" s="13">
        <f>IF(M1D!R10="","",M1D!R10)</f>
        <v>10.5</v>
      </c>
      <c r="T15" s="13">
        <f>IF(M1D!T10="","",M1D!T10)</f>
        <v>10.5</v>
      </c>
      <c r="U15" s="13" t="str">
        <f>IF(M1D!U10="","",M1D!U10)</f>
        <v>F</v>
      </c>
    </row>
    <row r="16" spans="1:21" ht="15" customHeight="1" x14ac:dyDescent="0.2">
      <c r="A16" s="15" t="str">
        <f>M1D!B11</f>
        <v>9/2018</v>
      </c>
      <c r="B16" s="15" t="str">
        <f>M1D!C11</f>
        <v>Đogović Ratka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20</v>
      </c>
      <c r="P16" s="13"/>
      <c r="Q16" s="12"/>
      <c r="R16" s="13">
        <f>IF(M1D!O11="","",M1D!O11)</f>
        <v>10.5</v>
      </c>
      <c r="S16" s="13">
        <f>IF(M1D!R11="","",M1D!R11)</f>
        <v>23.5</v>
      </c>
      <c r="T16" s="13">
        <f>IF(M1D!T11="","",M1D!T11)</f>
        <v>53.5</v>
      </c>
      <c r="U16" s="13" t="str">
        <f>IF(M1D!U11="","",M1D!U11)</f>
        <v>E</v>
      </c>
    </row>
    <row r="17" spans="1:21" ht="15" customHeight="1" x14ac:dyDescent="0.2">
      <c r="A17" s="15" t="str">
        <f>M1D!B12</f>
        <v>10/2018</v>
      </c>
      <c r="B17" s="15" t="str">
        <f>M1D!C12</f>
        <v>Crnovršanin Edita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IF(M1D!L12="","",M1D!L12)</f>
        <v>6</v>
      </c>
      <c r="P17" s="13"/>
      <c r="Q17" s="12"/>
      <c r="R17" s="13">
        <f>IF(M1D!O12="","",M1D!O12)</f>
        <v>8</v>
      </c>
      <c r="S17" s="13">
        <f>IF(M1D!R12="","",M1D!R12)</f>
        <v>9.5</v>
      </c>
      <c r="T17" s="13">
        <f>IF(M1D!T12="","",M1D!T12)</f>
        <v>25.5</v>
      </c>
      <c r="U17" s="13" t="str">
        <f>IF(M1D!U12="","",M1D!U12)</f>
        <v>F</v>
      </c>
    </row>
    <row r="18" spans="1:21" ht="15" customHeight="1" x14ac:dyDescent="0.2">
      <c r="A18" s="15" t="str">
        <f>M1D!B13</f>
        <v>11/2018</v>
      </c>
      <c r="B18" s="15" t="str">
        <f>M1D!C13</f>
        <v>Krvavac Anđela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4</v>
      </c>
      <c r="P18" s="13"/>
      <c r="Q18" s="12"/>
      <c r="R18" s="13" t="str">
        <f>IF(M1D!O13="","",M1D!O13)</f>
        <v/>
      </c>
      <c r="S18" s="13" t="str">
        <f>IF(M1D!R13="","",M1D!R13)</f>
        <v/>
      </c>
      <c r="T18" s="13">
        <f>IF(M1D!T13="","",M1D!T13)</f>
        <v>14</v>
      </c>
      <c r="U18" s="13" t="str">
        <f>IF(M1D!U13="","",M1D!U13)</f>
        <v>F</v>
      </c>
    </row>
    <row r="19" spans="1:21" ht="15" customHeight="1" x14ac:dyDescent="0.2">
      <c r="A19" s="15" t="str">
        <f>M1D!B14</f>
        <v>12/2018</v>
      </c>
      <c r="B19" s="15" t="str">
        <f>M1D!C14</f>
        <v>Stojković Đina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2</v>
      </c>
      <c r="P19" s="13"/>
      <c r="Q19" s="12"/>
      <c r="R19" s="13" t="str">
        <f>IF(M1D!O14="","",M1D!O14)</f>
        <v/>
      </c>
      <c r="S19" s="13" t="str">
        <f>IF(M1D!R14="","",M1D!R14)</f>
        <v/>
      </c>
      <c r="T19" s="13">
        <f>IF(M1D!T14="","",M1D!T14)</f>
        <v>12</v>
      </c>
      <c r="U19" s="13" t="str">
        <f>IF(M1D!U14="","",M1D!U14)</f>
        <v>F</v>
      </c>
    </row>
    <row r="20" spans="1:21" ht="15" customHeight="1" x14ac:dyDescent="0.2">
      <c r="A20" s="15" t="str">
        <f>M1D!B15</f>
        <v>13/2018</v>
      </c>
      <c r="B20" s="15" t="str">
        <f>M1D!C15</f>
        <v>Popović Katarina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IF(M1D!L15="","",M1D!L15)</f>
        <v>11</v>
      </c>
      <c r="P20" s="13"/>
      <c r="Q20" s="12"/>
      <c r="R20" s="13" t="str">
        <f>IF(M1D!O15="","",M1D!O15)</f>
        <v/>
      </c>
      <c r="S20" s="13">
        <f>IF(M1D!R15="","",M1D!R15)</f>
        <v>39</v>
      </c>
      <c r="T20" s="13">
        <f>IF(M1D!T15="","",M1D!T15)</f>
        <v>60</v>
      </c>
      <c r="U20" s="13" t="str">
        <f>IF(M1D!U15="","",M1D!U15)</f>
        <v>D</v>
      </c>
    </row>
    <row r="21" spans="1:21" ht="15" customHeight="1" x14ac:dyDescent="0.2">
      <c r="A21" s="15" t="str">
        <f>M1D!B16</f>
        <v>14/2018</v>
      </c>
      <c r="B21" s="15" t="str">
        <f>M1D!C16</f>
        <v>Jovović Lazar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>
        <f>IF(M1D!L16="","",M1D!L16)</f>
        <v>13.5</v>
      </c>
      <c r="P21" s="13"/>
      <c r="Q21" s="12"/>
      <c r="R21" s="13" t="str">
        <f>IF(M1D!O16="","",M1D!O16)</f>
        <v/>
      </c>
      <c r="S21" s="13" t="str">
        <f>IF(M1D!R16="","",M1D!R16)</f>
        <v/>
      </c>
      <c r="T21" s="13">
        <f>IF(M1D!T16="","",M1D!T16)</f>
        <v>18.5</v>
      </c>
      <c r="U21" s="13" t="str">
        <f>IF(M1D!U16="","",M1D!U16)</f>
        <v>F</v>
      </c>
    </row>
    <row r="22" spans="1:21" ht="15" customHeight="1" x14ac:dyDescent="0.2">
      <c r="A22" s="15" t="str">
        <f>M1D!B17</f>
        <v>15/2018</v>
      </c>
      <c r="B22" s="15" t="str">
        <f>M1D!C17</f>
        <v>Đerković Stanko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IF(M1D!L17="","",M1D!L17)</f>
        <v/>
      </c>
      <c r="P22" s="13"/>
      <c r="Q22" s="12"/>
      <c r="R22" s="13" t="str">
        <f>IF(M1D!O17="","",M1D!O17)</f>
        <v/>
      </c>
      <c r="S22" s="13" t="str">
        <f>IF(M1D!R17="","",M1D!R17)</f>
        <v/>
      </c>
      <c r="T22" s="13" t="str">
        <f>IF(M1D!T17="","",M1D!T17)</f>
        <v/>
      </c>
      <c r="U22" s="13" t="str">
        <f>IF(M1D!U17="","",M1D!U17)</f>
        <v/>
      </c>
    </row>
    <row r="23" spans="1:21" ht="15" customHeight="1" x14ac:dyDescent="0.2">
      <c r="A23" s="15" t="str">
        <f>M1D!B18</f>
        <v>16/2018</v>
      </c>
      <c r="B23" s="15" t="str">
        <f>M1D!C18</f>
        <v>Fuštić Anđelko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 t="str">
        <f>IF(M1D!L18="","",M1D!L18)</f>
        <v/>
      </c>
      <c r="P23" s="13"/>
      <c r="Q23" s="12"/>
      <c r="R23" s="13" t="str">
        <f>IF(M1D!O18="","",M1D!O18)</f>
        <v/>
      </c>
      <c r="S23" s="13" t="str">
        <f>IF(M1D!R18="","",M1D!R18)</f>
        <v/>
      </c>
      <c r="T23" s="13" t="str">
        <f>IF(M1D!T18="","",M1D!T18)</f>
        <v/>
      </c>
      <c r="U23" s="13" t="str">
        <f>IF(M1D!U18="","",M1D!U18)</f>
        <v/>
      </c>
    </row>
    <row r="24" spans="1:21" ht="15" customHeight="1" x14ac:dyDescent="0.2">
      <c r="A24" s="15" t="str">
        <f>M1D!B19</f>
        <v>17/2018</v>
      </c>
      <c r="B24" s="15" t="str">
        <f>M1D!C19</f>
        <v>Lakićević Siniša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>
        <f>IF(M1D!L19="","",M1D!L19)</f>
        <v>7</v>
      </c>
      <c r="P24" s="13"/>
      <c r="Q24" s="12"/>
      <c r="R24" s="13">
        <f>IF(M1D!O19="","",M1D!O19)</f>
        <v>8</v>
      </c>
      <c r="S24" s="13">
        <f>IF(M1D!R19="","",M1D!R19)</f>
        <v>14.5</v>
      </c>
      <c r="T24" s="13">
        <f>IF(M1D!T19="","",M1D!T19)</f>
        <v>26.5</v>
      </c>
      <c r="U24" s="13" t="str">
        <f>IF(M1D!U19="","",M1D!U19)</f>
        <v>F</v>
      </c>
    </row>
    <row r="25" spans="1:21" ht="15" customHeight="1" x14ac:dyDescent="0.2">
      <c r="A25" s="15" t="str">
        <f>M1D!B20</f>
        <v>18/2018</v>
      </c>
      <c r="B25" s="15" t="str">
        <f>M1D!C20</f>
        <v>Talović Nikolina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21.5</v>
      </c>
      <c r="P25" s="13"/>
      <c r="Q25" s="12"/>
      <c r="R25" s="13">
        <f>IF(M1D!O20="","",M1D!O20)</f>
        <v>19</v>
      </c>
      <c r="S25" s="13">
        <f>IF(M1D!R20="","",M1D!R20)</f>
        <v>18.5</v>
      </c>
      <c r="T25" s="13">
        <f>IF(M1D!T20="","",M1D!T20)</f>
        <v>51</v>
      </c>
      <c r="U25" s="13" t="str">
        <f>IF(M1D!U20="","",M1D!U20)</f>
        <v>E</v>
      </c>
    </row>
    <row r="26" spans="1:21" ht="15" customHeight="1" x14ac:dyDescent="0.2">
      <c r="A26" s="15" t="str">
        <f>M1D!B21</f>
        <v>20/2018</v>
      </c>
      <c r="B26" s="15" t="str">
        <f>M1D!C21</f>
        <v>Konatar Bogdan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15</v>
      </c>
      <c r="P26" s="13"/>
      <c r="Q26" s="12"/>
      <c r="R26" s="13">
        <f>IF(M1D!O21="","",M1D!O21)</f>
        <v>1.5</v>
      </c>
      <c r="S26" s="13">
        <f>IF(M1D!R21="","",M1D!R21)</f>
        <v>24.5</v>
      </c>
      <c r="T26" s="13">
        <f>IF(M1D!T21="","",M1D!T21)</f>
        <v>49.5</v>
      </c>
      <c r="U26" s="13" t="str">
        <f>IF(M1D!U21="","",M1D!U21)</f>
        <v>E</v>
      </c>
    </row>
    <row r="27" spans="1:21" ht="15" customHeight="1" x14ac:dyDescent="0.2">
      <c r="A27" s="15" t="str">
        <f>M1D!B22</f>
        <v>21/2018</v>
      </c>
      <c r="B27" s="15" t="str">
        <f>M1D!C22</f>
        <v>Drpljanin Edin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 t="str">
        <f>IF(M1D!L22="","",M1D!L22)</f>
        <v/>
      </c>
      <c r="P27" s="13"/>
      <c r="Q27" s="12"/>
      <c r="R27" s="13" t="str">
        <f>IF(M1D!O22="","",M1D!O22)</f>
        <v/>
      </c>
      <c r="S27" s="13" t="str">
        <f>IF(M1D!R22="","",M1D!R22)</f>
        <v/>
      </c>
      <c r="T27" s="13">
        <f>IF(M1D!T22="","",M1D!T22)</f>
        <v>5</v>
      </c>
      <c r="U27" s="13" t="str">
        <f>IF(M1D!U22="","",M1D!U22)</f>
        <v/>
      </c>
    </row>
    <row r="28" spans="1:21" ht="15" customHeight="1" x14ac:dyDescent="0.2">
      <c r="A28" s="15" t="str">
        <f>M1D!B23</f>
        <v>22/2018</v>
      </c>
      <c r="B28" s="15" t="str">
        <f>M1D!C23</f>
        <v>Kasnecović Gresa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19.5</v>
      </c>
      <c r="P28" s="13"/>
      <c r="Q28" s="12"/>
      <c r="R28" s="13">
        <f>IF(M1D!O23="","",M1D!O23)</f>
        <v>25</v>
      </c>
      <c r="S28" s="13" t="str">
        <f>IF(M1D!R23="","",M1D!R23)</f>
        <v/>
      </c>
      <c r="T28" s="13">
        <f>IF(M1D!T23="","",M1D!T23)</f>
        <v>54.5</v>
      </c>
      <c r="U28" s="13" t="str">
        <f>IF(M1D!U23="","",M1D!U23)</f>
        <v>E</v>
      </c>
    </row>
    <row r="29" spans="1:21" ht="15" customHeight="1" x14ac:dyDescent="0.2">
      <c r="A29" s="15" t="str">
        <f>M1D!B24</f>
        <v>23/2018</v>
      </c>
      <c r="B29" s="15" t="str">
        <f>M1D!C24</f>
        <v>Baltić Veselin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IF(M1D!L24="","",M1D!L24)</f>
        <v>9.5</v>
      </c>
      <c r="P29" s="13"/>
      <c r="Q29" s="12"/>
      <c r="R29" s="13">
        <f>IF(M1D!O24="","",M1D!O24)</f>
        <v>4.5</v>
      </c>
      <c r="S29" s="13">
        <f>IF(M1D!R24="","",M1D!R24)</f>
        <v>18</v>
      </c>
      <c r="T29" s="13">
        <f>IF(M1D!T24="","",M1D!T24)</f>
        <v>37.5</v>
      </c>
      <c r="U29" s="13" t="str">
        <f>IF(M1D!U24="","",M1D!U24)</f>
        <v>F</v>
      </c>
    </row>
    <row r="30" spans="1:21" ht="15" customHeight="1" x14ac:dyDescent="0.2">
      <c r="A30" s="15" t="str">
        <f>M1D!B25</f>
        <v>24/2018</v>
      </c>
      <c r="B30" s="15" t="str">
        <f>M1D!C25</f>
        <v>Otašević Ksenija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13</v>
      </c>
      <c r="P30" s="13"/>
      <c r="Q30" s="12"/>
      <c r="R30" s="13" t="str">
        <f>IF(M1D!O25="","",M1D!O25)</f>
        <v/>
      </c>
      <c r="S30" s="13">
        <f>IF(M1D!R25="","",M1D!R25)</f>
        <v>26.5</v>
      </c>
      <c r="T30" s="13"/>
      <c r="U30" s="13" t="str">
        <f>IF(M1D!U25="","",M1D!U25)</f>
        <v>E</v>
      </c>
    </row>
    <row r="31" spans="1:21" ht="15" customHeight="1" x14ac:dyDescent="0.2">
      <c r="A31" s="15" t="str">
        <f>M1D!B26</f>
        <v>25/2018</v>
      </c>
      <c r="B31" s="15" t="str">
        <f>M1D!C26</f>
        <v>Kovačević Miloš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3</v>
      </c>
      <c r="P31" s="13"/>
      <c r="Q31" s="12"/>
      <c r="R31" s="13" t="str">
        <f>IF(M1D!O26="","",M1D!O26)</f>
        <v/>
      </c>
      <c r="S31" s="13" t="str">
        <f>IF(M1D!R26="","",M1D!R26)</f>
        <v/>
      </c>
      <c r="T31" s="13"/>
      <c r="U31" s="13" t="str">
        <f>IF(M1D!U26="","",M1D!U26)</f>
        <v>F</v>
      </c>
    </row>
    <row r="32" spans="1:21" ht="15" customHeight="1" x14ac:dyDescent="0.2">
      <c r="A32" s="15" t="str">
        <f>M1D!B27</f>
        <v>26/2018</v>
      </c>
      <c r="B32" s="15" t="str">
        <f>M1D!C27</f>
        <v>Đokić Tadija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11</v>
      </c>
      <c r="P32" s="13"/>
      <c r="Q32" s="12"/>
      <c r="R32" s="13" t="str">
        <f>IF(M1D!O27="","",M1D!O27)</f>
        <v/>
      </c>
      <c r="S32" s="13">
        <f>IF(M1D!R27="","",M1D!R27)</f>
        <v>23</v>
      </c>
      <c r="T32" s="13"/>
      <c r="U32" s="13" t="str">
        <f>IF(M1D!U27="","",M1D!U27)</f>
        <v>F</v>
      </c>
    </row>
    <row r="33" spans="1:21" ht="15" customHeight="1" x14ac:dyDescent="0.2">
      <c r="A33" s="15" t="str">
        <f>M1D!B28</f>
        <v>27/2018</v>
      </c>
      <c r="B33" s="15" t="str">
        <f>M1D!C28</f>
        <v>Maslar Sanja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IF(M1D!L28="","",M1D!L28)</f>
        <v>33.5</v>
      </c>
      <c r="P33" s="13"/>
      <c r="Q33" s="12"/>
      <c r="R33" s="13">
        <f>IF(M1D!O28="","",M1D!O28)</f>
        <v>38.5</v>
      </c>
      <c r="S33" s="13" t="str">
        <f>IF(M1D!R28="","",M1D!R28)</f>
        <v/>
      </c>
      <c r="T33" s="13"/>
      <c r="U33" s="13" t="str">
        <f>IF(M1D!U28="","",M1D!U28)</f>
        <v>B</v>
      </c>
    </row>
    <row r="34" spans="1:21" ht="15" customHeight="1" x14ac:dyDescent="0.2">
      <c r="A34" s="15" t="str">
        <f>M1D!B29</f>
        <v>28/2018</v>
      </c>
      <c r="B34" s="15" t="str">
        <f>M1D!C29</f>
        <v>Bubanja Nevenka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23.5</v>
      </c>
      <c r="P34" s="13"/>
      <c r="Q34" s="12"/>
      <c r="R34" s="13">
        <f>IF(M1D!O29="","",M1D!O29)</f>
        <v>21</v>
      </c>
      <c r="S34" s="13" t="str">
        <f>IF(M1D!R29="","",M1D!R29)</f>
        <v/>
      </c>
      <c r="T34" s="13"/>
      <c r="U34" s="13" t="str">
        <f>IF(M1D!U29="","",M1D!U29)</f>
        <v>E</v>
      </c>
    </row>
    <row r="35" spans="1:21" ht="15" customHeight="1" x14ac:dyDescent="0.2">
      <c r="A35" s="15" t="str">
        <f>M1D!B30</f>
        <v>29/2018</v>
      </c>
      <c r="B35" s="15" t="str">
        <f>M1D!C30</f>
        <v>Zečević Marta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IF(M1D!L30="","",M1D!L30)</f>
        <v>29</v>
      </c>
      <c r="P35" s="13"/>
      <c r="Q35" s="12"/>
      <c r="R35" s="13">
        <f>IF(M1D!O30="","",M1D!O30)</f>
        <v>24</v>
      </c>
      <c r="S35" s="13">
        <f>IF(M1D!R30="","",M1D!R30)</f>
        <v>28</v>
      </c>
      <c r="T35" s="13"/>
      <c r="U35" s="13" t="str">
        <f>IF(M1D!U30="","",M1D!U30)</f>
        <v>D</v>
      </c>
    </row>
    <row r="36" spans="1:21" ht="15" customHeight="1" x14ac:dyDescent="0.2">
      <c r="A36" s="15" t="str">
        <f>M1D!B31</f>
        <v>30/2018</v>
      </c>
      <c r="B36" s="15" t="str">
        <f>M1D!C31</f>
        <v>Ećo Denis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6</v>
      </c>
      <c r="P36" s="13"/>
      <c r="Q36" s="12"/>
      <c r="R36" s="13" t="str">
        <f>IF(M1D!O31="","",M1D!O31)</f>
        <v/>
      </c>
      <c r="S36" s="13">
        <f>IF(M1D!R31="","",M1D!R31)</f>
        <v>6</v>
      </c>
      <c r="T36" s="13"/>
      <c r="U36" s="13" t="str">
        <f>IF(M1D!U31="","",M1D!U31)</f>
        <v>F</v>
      </c>
    </row>
    <row r="37" spans="1:21" ht="15" customHeight="1" x14ac:dyDescent="0.2">
      <c r="A37" s="15" t="str">
        <f>M1D!B32</f>
        <v>31/2018</v>
      </c>
      <c r="B37" s="15" t="str">
        <f>M1D!C32</f>
        <v>Kalezić Jovana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 t="str">
        <f>IF(M1D!L32="","",M1D!L32)</f>
        <v/>
      </c>
      <c r="P37" s="13"/>
      <c r="Q37" s="12"/>
      <c r="R37" s="13" t="str">
        <f>IF(M1D!O32="","",M1D!O32)</f>
        <v/>
      </c>
      <c r="S37" s="13" t="str">
        <f>IF(M1D!R32="","",M1D!R32)</f>
        <v/>
      </c>
      <c r="T37" s="13"/>
      <c r="U37" s="13" t="str">
        <f>IF(M1D!U32="","",M1D!U32)</f>
        <v/>
      </c>
    </row>
    <row r="38" spans="1:21" ht="15" customHeight="1" x14ac:dyDescent="0.2">
      <c r="A38" s="15" t="str">
        <f>M1D!B33</f>
        <v>32/2018</v>
      </c>
      <c r="B38" s="15" t="str">
        <f>M1D!C33</f>
        <v>Sokolović Amel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12.5</v>
      </c>
      <c r="P38" s="13"/>
      <c r="Q38" s="12"/>
      <c r="R38" s="13" t="str">
        <f>IF(M1D!O33="","",M1D!O33)</f>
        <v/>
      </c>
      <c r="S38" s="13" t="str">
        <f>IF(M1D!R33="","",M1D!R33)</f>
        <v/>
      </c>
      <c r="T38" s="13"/>
      <c r="U38" s="13" t="str">
        <f>IF(M1D!U33="","",M1D!U33)</f>
        <v>F</v>
      </c>
    </row>
    <row r="39" spans="1:21" ht="15" customHeight="1" x14ac:dyDescent="0.2">
      <c r="A39" s="15" t="str">
        <f>M1D!B34</f>
        <v>33/2018</v>
      </c>
      <c r="B39" s="15" t="str">
        <f>M1D!C34</f>
        <v>Kandić Edita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0</v>
      </c>
      <c r="P39" s="13"/>
      <c r="Q39" s="12"/>
      <c r="R39" s="13" t="str">
        <f>IF(M1D!O34="","",M1D!O34)</f>
        <v/>
      </c>
      <c r="S39" s="13" t="str">
        <f>IF(M1D!R34="","",M1D!R34)</f>
        <v/>
      </c>
      <c r="T39" s="13"/>
      <c r="U39" s="13" t="str">
        <f>IF(M1D!U34="","",M1D!U34)</f>
        <v>F</v>
      </c>
    </row>
    <row r="40" spans="1:21" ht="15" customHeight="1" x14ac:dyDescent="0.2">
      <c r="A40" s="15" t="str">
        <f>M1D!B35</f>
        <v>34/2018</v>
      </c>
      <c r="B40" s="15" t="str">
        <f>M1D!C35</f>
        <v>Barjaktarović Jelena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15</v>
      </c>
      <c r="P40" s="13"/>
      <c r="Q40" s="12"/>
      <c r="R40" s="13">
        <f>IF(M1D!O35="","",M1D!O35)</f>
        <v>24.5</v>
      </c>
      <c r="S40" s="13">
        <f>IF(M1D!R35="","",M1D!R35)</f>
        <v>24</v>
      </c>
      <c r="T40" s="13"/>
      <c r="U40" s="13" t="str">
        <f>IF(M1D!U35="","",M1D!U35)</f>
        <v>E</v>
      </c>
    </row>
    <row r="41" spans="1:21" ht="15" customHeight="1" x14ac:dyDescent="0.2">
      <c r="A41" s="15" t="str">
        <f>M1D!B36</f>
        <v>35/2018</v>
      </c>
      <c r="B41" s="15" t="str">
        <f>M1D!C36</f>
        <v>Bjeletić Nikola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>
        <f>IF(M1D!L36="","",M1D!L36)</f>
        <v>10</v>
      </c>
      <c r="P41" s="13"/>
      <c r="Q41" s="12"/>
      <c r="R41" s="13">
        <f>IF(M1D!O36="","",M1D!O36)</f>
        <v>8</v>
      </c>
      <c r="S41" s="13">
        <f>IF(M1D!R36="","",M1D!R36)</f>
        <v>16.5</v>
      </c>
      <c r="T41" s="13"/>
      <c r="U41" s="13" t="str">
        <f>IF(M1D!U36="","",M1D!U36)</f>
        <v>F</v>
      </c>
    </row>
    <row r="42" spans="1:21" ht="15" customHeight="1" x14ac:dyDescent="0.2">
      <c r="A42" s="15" t="str">
        <f>M1D!B37</f>
        <v>36/2018</v>
      </c>
      <c r="B42" s="15" t="str">
        <f>M1D!C37</f>
        <v>Blečić Andrej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 t="str">
        <f>IF(M1D!L37="","",M1D!L37)</f>
        <v/>
      </c>
      <c r="P42" s="13"/>
      <c r="Q42" s="12"/>
      <c r="R42" s="13" t="str">
        <f>IF(M1D!O37="","",M1D!O37)</f>
        <v/>
      </c>
      <c r="S42" s="13" t="str">
        <f>IF(M1D!R37="","",M1D!R37)</f>
        <v/>
      </c>
      <c r="T42" s="13"/>
      <c r="U42" s="13" t="str">
        <f>IF(M1D!U37="","",M1D!U37)</f>
        <v/>
      </c>
    </row>
    <row r="43" spans="1:21" ht="15" customHeight="1" x14ac:dyDescent="0.2">
      <c r="A43" s="15" t="str">
        <f>M1D!B38</f>
        <v>37/2018</v>
      </c>
      <c r="B43" s="15" t="str">
        <f>M1D!C38</f>
        <v>Đurović Nikola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 t="str">
        <f>IF(M1D!O38="","",M1D!O38)</f>
        <v/>
      </c>
      <c r="S43" s="13" t="str">
        <f>IF(M1D!R38="","",M1D!R38)</f>
        <v/>
      </c>
      <c r="T43" s="13"/>
      <c r="U43" s="13" t="str">
        <f>IF(M1D!U38="","",M1D!U38)</f>
        <v/>
      </c>
    </row>
    <row r="44" spans="1:21" ht="15" customHeight="1" x14ac:dyDescent="0.2">
      <c r="A44" s="15" t="str">
        <f>M1D!B39</f>
        <v>38/2018</v>
      </c>
      <c r="B44" s="15" t="str">
        <f>M1D!C39</f>
        <v>Šukurica Admir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 t="str">
        <f>IF(M1D!L39="","",M1D!L39)</f>
        <v/>
      </c>
      <c r="P44" s="13"/>
      <c r="Q44" s="12"/>
      <c r="R44" s="13" t="str">
        <f>IF(M1D!O39="","",M1D!O39)</f>
        <v/>
      </c>
      <c r="S44" s="13" t="str">
        <f>IF(M1D!R39="","",M1D!R39)</f>
        <v/>
      </c>
      <c r="T44" s="13"/>
      <c r="U44" s="13" t="str">
        <f>IF(M1D!U39="","",M1D!U39)</f>
        <v/>
      </c>
    </row>
    <row r="45" spans="1:21" ht="15" customHeight="1" x14ac:dyDescent="0.2">
      <c r="A45" s="15" t="str">
        <f>M1D!B40</f>
        <v>39/2018</v>
      </c>
      <c r="B45" s="15" t="str">
        <f>M1D!C40</f>
        <v>Perišić Anja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 t="str">
        <f>IF(M1D!L40="","",M1D!L40)</f>
        <v/>
      </c>
      <c r="P45" s="13"/>
      <c r="Q45" s="12"/>
      <c r="R45" s="13" t="str">
        <f>IF(M1D!O40="","",M1D!O40)</f>
        <v/>
      </c>
      <c r="S45" s="13" t="str">
        <f>IF(M1D!R40="","",M1D!R40)</f>
        <v/>
      </c>
      <c r="T45" s="13"/>
      <c r="U45" s="13" t="str">
        <f>IF(M1D!U40="","",M1D!U40)</f>
        <v/>
      </c>
    </row>
    <row r="46" spans="1:21" ht="15" customHeight="1" x14ac:dyDescent="0.2">
      <c r="A46" s="15" t="str">
        <f>M1D!B41</f>
        <v>40/2018</v>
      </c>
      <c r="B46" s="15" t="str">
        <f>M1D!C41</f>
        <v>Vlahović Marko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IF(M1D!L41="","",M1D!L41)</f>
        <v>19.5</v>
      </c>
      <c r="P46" s="13"/>
      <c r="Q46" s="12"/>
      <c r="R46" s="13">
        <f>IF(M1D!O41="","",M1D!O41)</f>
        <v>0.5</v>
      </c>
      <c r="S46" s="13">
        <f>IF(M1D!R41="","",M1D!R41)</f>
        <v>14</v>
      </c>
      <c r="T46" s="13"/>
      <c r="U46" s="13" t="str">
        <f>IF(M1D!U41="","",M1D!U41)</f>
        <v>F</v>
      </c>
    </row>
    <row r="47" spans="1:21" ht="15" customHeight="1" x14ac:dyDescent="0.2">
      <c r="A47" s="15" t="str">
        <f>M1D!B42</f>
        <v>41/2018</v>
      </c>
      <c r="B47" s="15" t="str">
        <f>M1D!C42</f>
        <v>Nikolić Katarina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IF(M1D!R42="","",M1D!R42)</f>
        <v/>
      </c>
      <c r="T47" s="13"/>
      <c r="U47" s="13" t="str">
        <f>IF(M1D!U42="","",M1D!U42)</f>
        <v/>
      </c>
    </row>
    <row r="48" spans="1:21" ht="15" customHeight="1" x14ac:dyDescent="0.2">
      <c r="A48" s="15" t="str">
        <f>M1D!B43</f>
        <v>42/2018</v>
      </c>
      <c r="B48" s="15" t="str">
        <f>M1D!C43</f>
        <v>Marović Nikolina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 t="str">
        <f>IF(M1D!L43="","",M1D!L43)</f>
        <v/>
      </c>
      <c r="P48" s="13"/>
      <c r="Q48" s="12"/>
      <c r="R48" s="13" t="str">
        <f>IF(M1D!O43="","",M1D!O43)</f>
        <v/>
      </c>
      <c r="S48" s="13" t="str">
        <f>IF(M1D!R43="","",M1D!R43)</f>
        <v/>
      </c>
      <c r="T48" s="13"/>
      <c r="U48" s="13" t="str">
        <f>IF(M1D!U43="","",M1D!U43)</f>
        <v/>
      </c>
    </row>
    <row r="49" spans="1:21" ht="15" customHeight="1" x14ac:dyDescent="0.2">
      <c r="A49" s="15" t="str">
        <f>M1D!B44</f>
        <v>43/2018</v>
      </c>
      <c r="B49" s="15" t="str">
        <f>M1D!C44</f>
        <v>Uskoković Sara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 t="str">
        <f>IF(M1D!L44="","",M1D!L44)</f>
        <v/>
      </c>
      <c r="P49" s="13"/>
      <c r="Q49" s="12"/>
      <c r="R49" s="13" t="str">
        <f>IF(M1D!O44="","",M1D!O44)</f>
        <v/>
      </c>
      <c r="S49" s="13" t="str">
        <f>IF(M1D!R44="","",M1D!R44)</f>
        <v/>
      </c>
      <c r="T49" s="13"/>
      <c r="U49" s="13" t="str">
        <f>IF(M1D!U44="","",M1D!U44)</f>
        <v/>
      </c>
    </row>
    <row r="50" spans="1:21" ht="15" customHeight="1" x14ac:dyDescent="0.2">
      <c r="A50" s="15" t="str">
        <f>M1D!B45</f>
        <v>45/2018</v>
      </c>
      <c r="B50" s="15" t="str">
        <f>M1D!C45</f>
        <v>Agović Ermin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15</v>
      </c>
      <c r="P50" s="13"/>
      <c r="Q50" s="12"/>
      <c r="R50" s="13">
        <f>IF(M1D!O45="","",M1D!O45)</f>
        <v>39.5</v>
      </c>
      <c r="S50" s="13" t="str">
        <f>IF(M1D!R45="","",M1D!R45)</f>
        <v/>
      </c>
      <c r="T50" s="13"/>
      <c r="U50" s="13" t="str">
        <f>IF(M1D!U45="","",M1D!U45)</f>
        <v>D</v>
      </c>
    </row>
    <row r="51" spans="1:21" ht="15" customHeight="1" x14ac:dyDescent="0.2">
      <c r="A51" s="15" t="str">
        <f>M1D!B46</f>
        <v>46/2018</v>
      </c>
      <c r="B51" s="15" t="str">
        <f>M1D!C46</f>
        <v>Traparić Damjan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 t="str">
        <f>IF(M1D!L46="","",M1D!L46)</f>
        <v/>
      </c>
      <c r="P51" s="13"/>
      <c r="Q51" s="12"/>
      <c r="R51" s="13" t="str">
        <f>IF(M1D!O46="","",M1D!O46)</f>
        <v/>
      </c>
      <c r="S51" s="13" t="str">
        <f>IF(M1D!R46="","",M1D!R46)</f>
        <v/>
      </c>
      <c r="T51" s="13"/>
      <c r="U51" s="13" t="str">
        <f>IF(M1D!U46="","",M1D!U46)</f>
        <v/>
      </c>
    </row>
    <row r="52" spans="1:21" ht="15" customHeight="1" x14ac:dyDescent="0.2">
      <c r="A52" s="15" t="str">
        <f>M1D!B47</f>
        <v>47/2018</v>
      </c>
      <c r="B52" s="15" t="str">
        <f>M1D!C47</f>
        <v>Kalezić Nina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20</v>
      </c>
      <c r="P52" s="13"/>
      <c r="Q52" s="12"/>
      <c r="R52" s="13" t="str">
        <f>IF(M1D!O47="","",M1D!O47)</f>
        <v/>
      </c>
      <c r="S52" s="13">
        <f>IF(M1D!R47="","",M1D!R47)</f>
        <v>21.5</v>
      </c>
      <c r="T52" s="13"/>
      <c r="U52" s="13" t="str">
        <f>IF(M1D!U47="","",M1D!U47)</f>
        <v>E</v>
      </c>
    </row>
    <row r="53" spans="1:21" ht="15" customHeight="1" x14ac:dyDescent="0.2">
      <c r="A53" s="15" t="e">
        <f>M1D!#REF!</f>
        <v>#REF!</v>
      </c>
      <c r="B53" s="15" t="e">
        <f>M1D!#REF!</f>
        <v>#REF!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 t="e">
        <f>IF(M1D!#REF!="","",M1D!#REF!)</f>
        <v>#REF!</v>
      </c>
      <c r="P53" s="13"/>
      <c r="Q53" s="12"/>
      <c r="R53" s="13" t="e">
        <f>IF(M1D!#REF!="","",M1D!#REF!)</f>
        <v>#REF!</v>
      </c>
      <c r="S53" s="13" t="e">
        <f>IF(M1D!#REF!="","",M1D!#REF!)</f>
        <v>#REF!</v>
      </c>
      <c r="T53" s="13"/>
      <c r="U53" s="13" t="e">
        <f>IF(M1D!#REF!="","",M1D!#REF!)</f>
        <v>#REF!</v>
      </c>
    </row>
    <row r="54" spans="1:21" ht="15" customHeight="1" x14ac:dyDescent="0.2">
      <c r="A54" s="15" t="str">
        <f>M1D!B48</f>
        <v>49/2018</v>
      </c>
      <c r="B54" s="15" t="str">
        <f>M1D!C48</f>
        <v>Kaluđerović Jelena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IF(M1D!L48="","",M1D!L48)</f>
        <v>15</v>
      </c>
      <c r="P54" s="13"/>
      <c r="Q54" s="12"/>
      <c r="R54" s="13">
        <f>IF(M1D!O48="","",M1D!O48)</f>
        <v>0</v>
      </c>
      <c r="S54" s="13">
        <f>IF(M1D!R48="","",M1D!R48)</f>
        <v>27</v>
      </c>
      <c r="T54" s="13"/>
      <c r="U54" s="13" t="str">
        <f>IF(M1D!U48="","",M1D!U48)</f>
        <v>E</v>
      </c>
    </row>
    <row r="55" spans="1:21" ht="15" customHeight="1" x14ac:dyDescent="0.2">
      <c r="A55" s="15" t="str">
        <f>M1D!B49</f>
        <v>50/2018</v>
      </c>
      <c r="B55" s="15" t="str">
        <f>M1D!C49</f>
        <v>Domazet Nikola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>
        <f>IF(M1D!L49="","",M1D!L49)</f>
        <v>17</v>
      </c>
      <c r="P55" s="13"/>
      <c r="Q55" s="12"/>
      <c r="R55" s="13">
        <f>IF(M1D!O49="","",M1D!O49)</f>
        <v>1</v>
      </c>
      <c r="S55" s="13">
        <f>IF(M1D!R49="","",M1D!R49)</f>
        <v>31</v>
      </c>
      <c r="T55" s="13"/>
      <c r="U55" s="13" t="str">
        <f>IF(M1D!U49="","",M1D!U49)</f>
        <v>E</v>
      </c>
    </row>
    <row r="56" spans="1:21" ht="15" customHeight="1" x14ac:dyDescent="0.2">
      <c r="A56" s="15" t="str">
        <f>M1D!B50</f>
        <v>51/2018</v>
      </c>
      <c r="B56" s="15" t="str">
        <f>M1D!C50</f>
        <v>Đurović Ivan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IF(M1D!L50="","",M1D!L50)</f>
        <v>4.5</v>
      </c>
      <c r="P56" s="13"/>
      <c r="Q56" s="12"/>
      <c r="R56" s="13">
        <f>IF(M1D!O50="","",M1D!O50)</f>
        <v>3</v>
      </c>
      <c r="S56" s="13">
        <f>IF(M1D!R50="","",M1D!R50)</f>
        <v>12</v>
      </c>
      <c r="T56" s="13"/>
      <c r="U56" s="13" t="str">
        <f>IF(M1D!U50="","",M1D!U50)</f>
        <v>F</v>
      </c>
    </row>
    <row r="57" spans="1:21" ht="15" customHeight="1" x14ac:dyDescent="0.2">
      <c r="A57" s="15" t="str">
        <f>M1D!B51</f>
        <v>52/2018</v>
      </c>
      <c r="B57" s="15" t="str">
        <f>M1D!C51</f>
        <v>Čelebić Jovan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 t="str">
        <f>IF(M1D!L51="","",M1D!L51)</f>
        <v/>
      </c>
      <c r="P57" s="13"/>
      <c r="Q57" s="12"/>
      <c r="R57" s="13" t="str">
        <f>IF(M1D!O51="","",M1D!O51)</f>
        <v/>
      </c>
      <c r="S57" s="13" t="str">
        <f>IF(M1D!R51="","",M1D!R51)</f>
        <v/>
      </c>
      <c r="T57" s="13"/>
      <c r="U57" s="13" t="str">
        <f>IF(M1D!U51="","",M1D!U51)</f>
        <v/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65" workbookViewId="0">
      <pane ySplit="7" topLeftCell="A8" activePane="bottomLeft" state="frozen"/>
      <selection pane="bottomLeft" activeCell="A4" sqref="A4:D4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79" t="s">
        <v>28</v>
      </c>
      <c r="B1" s="80"/>
      <c r="C1" s="80"/>
      <c r="D1" s="80"/>
      <c r="E1" s="80"/>
      <c r="F1" s="84" t="s">
        <v>41</v>
      </c>
      <c r="G1" s="84"/>
      <c r="H1" s="85"/>
    </row>
    <row r="2" spans="1:8" ht="22.5" customHeight="1" x14ac:dyDescent="0.25">
      <c r="A2" s="86" t="s">
        <v>446</v>
      </c>
      <c r="B2" s="87"/>
      <c r="C2" s="87"/>
      <c r="D2" s="87"/>
      <c r="E2" s="87"/>
      <c r="F2" s="87"/>
      <c r="G2" s="87"/>
      <c r="H2" s="87"/>
    </row>
    <row r="3" spans="1:8" ht="27" customHeight="1" x14ac:dyDescent="0.2">
      <c r="A3" s="88" t="s">
        <v>447</v>
      </c>
      <c r="B3" s="87"/>
      <c r="C3" s="87"/>
      <c r="D3" s="81" t="s">
        <v>448</v>
      </c>
      <c r="E3" s="82"/>
      <c r="F3" s="82"/>
      <c r="G3" s="82"/>
      <c r="H3" s="82"/>
    </row>
    <row r="4" spans="1:8" ht="17.25" customHeight="1" x14ac:dyDescent="0.25">
      <c r="A4" s="89" t="s">
        <v>449</v>
      </c>
      <c r="B4" s="87"/>
      <c r="C4" s="87"/>
      <c r="D4" s="87"/>
      <c r="E4" s="83" t="s">
        <v>44</v>
      </c>
      <c r="F4" s="83"/>
      <c r="G4" s="83"/>
      <c r="H4" s="83"/>
    </row>
    <row r="5" spans="1:8" ht="4.5" customHeight="1" x14ac:dyDescent="0.25">
      <c r="B5" s="93"/>
      <c r="C5" s="93"/>
      <c r="D5" s="93"/>
      <c r="E5" s="93"/>
      <c r="F5" s="93"/>
      <c r="G5" s="93"/>
      <c r="H5" s="93"/>
    </row>
    <row r="6" spans="1:8" s="10" customFormat="1" ht="25.5" customHeight="1" thickBot="1" x14ac:dyDescent="0.25">
      <c r="A6" s="74" t="s">
        <v>42</v>
      </c>
      <c r="B6" s="90" t="s">
        <v>10</v>
      </c>
      <c r="C6" s="92" t="s">
        <v>29</v>
      </c>
      <c r="D6" s="92"/>
      <c r="E6" s="76" t="s">
        <v>30</v>
      </c>
      <c r="F6" s="77"/>
      <c r="G6" s="78"/>
      <c r="H6" s="92" t="s">
        <v>31</v>
      </c>
    </row>
    <row r="7" spans="1:8" s="10" customFormat="1" ht="42" customHeight="1" thickTop="1" thickBot="1" x14ac:dyDescent="0.25">
      <c r="A7" s="75"/>
      <c r="B7" s="91"/>
      <c r="C7" s="92"/>
      <c r="D7" s="92"/>
      <c r="E7" s="14" t="s">
        <v>32</v>
      </c>
      <c r="F7" s="11" t="s">
        <v>33</v>
      </c>
      <c r="G7" s="11" t="s">
        <v>7</v>
      </c>
      <c r="H7" s="92"/>
    </row>
    <row r="8" spans="1:8" ht="15" customHeight="1" thickTop="1" x14ac:dyDescent="0.2">
      <c r="A8" s="18">
        <f>M1D!A3</f>
        <v>1</v>
      </c>
      <c r="B8" s="19" t="str">
        <f>M1D!B3</f>
        <v>1/2018</v>
      </c>
      <c r="C8" s="94" t="str">
        <f>M1D!C3</f>
        <v>Novović Marko</v>
      </c>
      <c r="D8" s="95"/>
      <c r="E8" s="16" t="str">
        <f>IF(AND(Osvojeni!O8="",Osvojeni!P8=""),"",SUM(Osvojeni!O8,Osvojeni!P8))</f>
        <v/>
      </c>
      <c r="F8" s="16" t="str">
        <f>IF(AND(Osvojeni!R8="",Osvojeni!S8=""),"",IF(Osvojeni!S8="",Osvojeni!R8,Osvojeni!S8))</f>
        <v/>
      </c>
      <c r="G8" s="17" t="str">
        <f>IF(Osvojeni!T8="","",Osvojeni!T8)</f>
        <v/>
      </c>
      <c r="H8" s="17" t="str">
        <f>IF(Osvojeni!U8="","",Osvojeni!U8)</f>
        <v/>
      </c>
    </row>
    <row r="9" spans="1:8" ht="15" customHeight="1" x14ac:dyDescent="0.2">
      <c r="A9" s="18">
        <f>M1D!A4</f>
        <v>2</v>
      </c>
      <c r="B9" s="19" t="str">
        <f>M1D!B4</f>
        <v>2/2018</v>
      </c>
      <c r="C9" s="96" t="str">
        <f>M1D!C4</f>
        <v>Damjanović Luka</v>
      </c>
      <c r="D9" s="97"/>
      <c r="E9" s="16" t="str">
        <f>IF(AND(Osvojeni!O9="",Osvojeni!P9=""),"",SUM(Osvojeni!O9,Osvojeni!P9))</f>
        <v/>
      </c>
      <c r="F9" s="16" t="str">
        <f>IF(AND(Osvojeni!R9="",Osvojeni!S9=""),"",IF(Osvojeni!S9="",Osvojeni!R9,Osvojeni!S9))</f>
        <v/>
      </c>
      <c r="G9" s="17" t="str">
        <f>IF(Osvojeni!T9="","",Osvojeni!T9)</f>
        <v/>
      </c>
      <c r="H9" s="17" t="str">
        <f>IF(Osvojeni!U9="","",Osvojeni!U9)</f>
        <v/>
      </c>
    </row>
    <row r="10" spans="1:8" ht="15" customHeight="1" x14ac:dyDescent="0.2">
      <c r="A10" s="18">
        <f>M1D!A5</f>
        <v>3</v>
      </c>
      <c r="B10" s="19" t="str">
        <f>M1D!B5</f>
        <v>3/2018</v>
      </c>
      <c r="C10" s="96" t="str">
        <f>M1D!C5</f>
        <v>Džogović Adis</v>
      </c>
      <c r="D10" s="97"/>
      <c r="E10" s="16">
        <f>IF(AND(Osvojeni!O10="",Osvojeni!P10=""),"",SUM(Osvojeni!O10,Osvojeni!P10))</f>
        <v>4</v>
      </c>
      <c r="F10" s="16" t="str">
        <f>IF(AND(Osvojeni!R10="",Osvojeni!S10=""),"",IF(Osvojeni!S10="",Osvojeni!R10,Osvojeni!S10))</f>
        <v/>
      </c>
      <c r="G10" s="17">
        <f>IF(Osvojeni!T10="","",Osvojeni!T10)</f>
        <v>9</v>
      </c>
      <c r="H10" s="17" t="str">
        <f>IF(Osvojeni!U10="","",Osvojeni!U10)</f>
        <v>F</v>
      </c>
    </row>
    <row r="11" spans="1:8" ht="15" customHeight="1" x14ac:dyDescent="0.2">
      <c r="A11" s="18">
        <f>M1D!A6</f>
        <v>4</v>
      </c>
      <c r="B11" s="19" t="str">
        <f>M1D!B6</f>
        <v>4/2018</v>
      </c>
      <c r="C11" s="96" t="str">
        <f>M1D!C6</f>
        <v>Mujalović Arijon</v>
      </c>
      <c r="D11" s="97"/>
      <c r="E11" s="16">
        <f>IF(AND(Osvojeni!O11="",Osvojeni!P11=""),"",SUM(Osvojeni!O11,Osvojeni!P11))</f>
        <v>18.5</v>
      </c>
      <c r="F11" s="16">
        <f>IF(AND(Osvojeni!R11="",Osvojeni!S11=""),"",IF(Osvojeni!S11="",Osvojeni!R11,Osvojeni!S11))</f>
        <v>22</v>
      </c>
      <c r="G11" s="17">
        <f>IF(Osvojeni!T11="","",Osvojeni!T11)</f>
        <v>50.5</v>
      </c>
      <c r="H11" s="17" t="str">
        <f>IF(Osvojeni!U11="","",Osvojeni!U11)</f>
        <v>E</v>
      </c>
    </row>
    <row r="12" spans="1:8" ht="15" customHeight="1" x14ac:dyDescent="0.2">
      <c r="A12" s="18">
        <f>M1D!A7</f>
        <v>5</v>
      </c>
      <c r="B12" s="19" t="str">
        <f>M1D!B7</f>
        <v>5/2018</v>
      </c>
      <c r="C12" s="96" t="str">
        <f>M1D!C7</f>
        <v>Bahović Asmir</v>
      </c>
      <c r="D12" s="97"/>
      <c r="E12" s="16" t="str">
        <f>IF(AND(Osvojeni!O12="",Osvojeni!P12=""),"",SUM(Osvojeni!O12,Osvojeni!P12))</f>
        <v/>
      </c>
      <c r="F12" s="16" t="str">
        <f>IF(AND(Osvojeni!R12="",Osvojeni!S12=""),"",IF(Osvojeni!S12="",Osvojeni!R12,Osvojeni!S12))</f>
        <v/>
      </c>
      <c r="G12" s="17" t="str">
        <f>IF(Osvojeni!T12="","",Osvojeni!T12)</f>
        <v/>
      </c>
      <c r="H12" s="17" t="str">
        <f>IF(Osvojeni!U12="","",Osvojeni!U12)</f>
        <v/>
      </c>
    </row>
    <row r="13" spans="1:8" ht="15" customHeight="1" x14ac:dyDescent="0.2">
      <c r="A13" s="18">
        <f>M1D!A8</f>
        <v>6</v>
      </c>
      <c r="B13" s="19" t="str">
        <f>M1D!B8</f>
        <v>6/2018</v>
      </c>
      <c r="C13" s="96" t="str">
        <f>M1D!C8</f>
        <v>Irić Tatjana</v>
      </c>
      <c r="D13" s="97"/>
      <c r="E13" s="16">
        <f>IF(AND(Osvojeni!O13="",Osvojeni!P13=""),"",SUM(Osvojeni!O13,Osvojeni!P13))</f>
        <v>22</v>
      </c>
      <c r="F13" s="16">
        <f>IF(AND(Osvojeni!R13="",Osvojeni!S13=""),"",IF(Osvojeni!S13="",Osvojeni!R13,Osvojeni!S13))</f>
        <v>18.5</v>
      </c>
      <c r="G13" s="17">
        <f>IF(Osvojeni!T13="","",Osvojeni!T13)</f>
        <v>50.5</v>
      </c>
      <c r="H13" s="17" t="str">
        <f>IF(Osvojeni!U13="","",Osvojeni!U13)</f>
        <v>E</v>
      </c>
    </row>
    <row r="14" spans="1:8" ht="15" customHeight="1" x14ac:dyDescent="0.2">
      <c r="A14" s="18">
        <f>M1D!A9</f>
        <v>7</v>
      </c>
      <c r="B14" s="19" t="str">
        <f>M1D!B9</f>
        <v>7/2018</v>
      </c>
      <c r="C14" s="96" t="str">
        <f>M1D!C9</f>
        <v>Mulić Monika</v>
      </c>
      <c r="D14" s="97"/>
      <c r="E14" s="16">
        <f>IF(AND(Osvojeni!O14="",Osvojeni!P14=""),"",SUM(Osvojeni!O14,Osvojeni!P14))</f>
        <v>26</v>
      </c>
      <c r="F14" s="16">
        <f>IF(AND(Osvojeni!R14="",Osvojeni!S14=""),"",IF(Osvojeni!S14="",Osvojeni!R14,Osvojeni!S14))</f>
        <v>9.5</v>
      </c>
      <c r="G14" s="17">
        <f>IF(Osvojeni!T14="","",Osvojeni!T14)</f>
        <v>45.5</v>
      </c>
      <c r="H14" s="17" t="str">
        <f>IF(Osvojeni!U14="","",Osvojeni!U14)</f>
        <v>F</v>
      </c>
    </row>
    <row r="15" spans="1:8" ht="15" customHeight="1" x14ac:dyDescent="0.2">
      <c r="A15" s="18">
        <f>M1D!A10</f>
        <v>8</v>
      </c>
      <c r="B15" s="19" t="str">
        <f>M1D!B10</f>
        <v>8/2018</v>
      </c>
      <c r="C15" s="96" t="str">
        <f>M1D!C10</f>
        <v>Veličković Slađana</v>
      </c>
      <c r="D15" s="97"/>
      <c r="E15" s="16" t="str">
        <f>IF(AND(Osvojeni!O15="",Osvojeni!P15=""),"",SUM(Osvojeni!O15,Osvojeni!P15))</f>
        <v/>
      </c>
      <c r="F15" s="16">
        <f>IF(AND(Osvojeni!R15="",Osvojeni!S15=""),"",IF(Osvojeni!S15="",Osvojeni!R15,Osvojeni!S15))</f>
        <v>10.5</v>
      </c>
      <c r="G15" s="17">
        <f>IF(Osvojeni!T15="","",Osvojeni!T15)</f>
        <v>10.5</v>
      </c>
      <c r="H15" s="17" t="str">
        <f>IF(Osvojeni!U15="","",Osvojeni!U15)</f>
        <v>F</v>
      </c>
    </row>
    <row r="16" spans="1:8" ht="15" customHeight="1" x14ac:dyDescent="0.2">
      <c r="A16" s="18">
        <f>M1D!A11</f>
        <v>9</v>
      </c>
      <c r="B16" s="19" t="str">
        <f>M1D!B11</f>
        <v>9/2018</v>
      </c>
      <c r="C16" s="96" t="str">
        <f>M1D!C11</f>
        <v>Đogović Ratka</v>
      </c>
      <c r="D16" s="97"/>
      <c r="E16" s="16">
        <f>IF(AND(Osvojeni!O16="",Osvojeni!P16=""),"",SUM(Osvojeni!O16,Osvojeni!P16))</f>
        <v>20</v>
      </c>
      <c r="F16" s="16">
        <f>IF(AND(Osvojeni!R16="",Osvojeni!S16=""),"",IF(Osvojeni!S16="",Osvojeni!R16,Osvojeni!S16))</f>
        <v>23.5</v>
      </c>
      <c r="G16" s="17">
        <f>IF(Osvojeni!T16="","",Osvojeni!T16)</f>
        <v>53.5</v>
      </c>
      <c r="H16" s="17" t="str">
        <f>IF(Osvojeni!U16="","",Osvojeni!U16)</f>
        <v>E</v>
      </c>
    </row>
    <row r="17" spans="1:8" ht="15" customHeight="1" x14ac:dyDescent="0.2">
      <c r="A17" s="18">
        <f>M1D!A12</f>
        <v>10</v>
      </c>
      <c r="B17" s="19" t="str">
        <f>M1D!B12</f>
        <v>10/2018</v>
      </c>
      <c r="C17" s="96" t="str">
        <f>M1D!C12</f>
        <v>Crnovršanin Edita</v>
      </c>
      <c r="D17" s="97"/>
      <c r="E17" s="16">
        <f>IF(AND(Osvojeni!O17="",Osvojeni!P17=""),"",SUM(Osvojeni!O17,Osvojeni!P17))</f>
        <v>6</v>
      </c>
      <c r="F17" s="16">
        <f>IF(AND(Osvojeni!R17="",Osvojeni!S17=""),"",IF(Osvojeni!S17="",Osvojeni!R17,Osvojeni!S17))</f>
        <v>9.5</v>
      </c>
      <c r="G17" s="17">
        <f>IF(Osvojeni!T17="","",Osvojeni!T17)</f>
        <v>25.5</v>
      </c>
      <c r="H17" s="17" t="str">
        <f>IF(Osvojeni!U17="","",Osvojeni!U17)</f>
        <v>F</v>
      </c>
    </row>
    <row r="18" spans="1:8" ht="15" customHeight="1" x14ac:dyDescent="0.2">
      <c r="A18" s="18">
        <f>M1D!A13</f>
        <v>11</v>
      </c>
      <c r="B18" s="19" t="str">
        <f>M1D!B13</f>
        <v>11/2018</v>
      </c>
      <c r="C18" s="96" t="str">
        <f>M1D!C13</f>
        <v>Krvavac Anđela</v>
      </c>
      <c r="D18" s="97"/>
      <c r="E18" s="16">
        <f>IF(AND(Osvojeni!O18="",Osvojeni!P18=""),"",SUM(Osvojeni!O18,Osvojeni!P18))</f>
        <v>4</v>
      </c>
      <c r="F18" s="16" t="str">
        <f>IF(AND(Osvojeni!R18="",Osvojeni!S18=""),"",IF(Osvojeni!S18="",Osvojeni!R18,Osvojeni!S18))</f>
        <v/>
      </c>
      <c r="G18" s="17">
        <f>IF(Osvojeni!T18="","",Osvojeni!T18)</f>
        <v>14</v>
      </c>
      <c r="H18" s="17" t="str">
        <f>IF(Osvojeni!U18="","",Osvojeni!U18)</f>
        <v>F</v>
      </c>
    </row>
    <row r="19" spans="1:8" ht="15" customHeight="1" x14ac:dyDescent="0.2">
      <c r="A19" s="18">
        <f>M1D!A14</f>
        <v>12</v>
      </c>
      <c r="B19" s="19" t="str">
        <f>M1D!B14</f>
        <v>12/2018</v>
      </c>
      <c r="C19" s="96" t="str">
        <f>M1D!C14</f>
        <v>Stojković Đina</v>
      </c>
      <c r="D19" s="97"/>
      <c r="E19" s="16">
        <f>IF(AND(Osvojeni!O19="",Osvojeni!P19=""),"",SUM(Osvojeni!O19,Osvojeni!P19))</f>
        <v>2</v>
      </c>
      <c r="F19" s="16" t="str">
        <f>IF(AND(Osvojeni!R19="",Osvojeni!S19=""),"",IF(Osvojeni!S19="",Osvojeni!R19,Osvojeni!S19))</f>
        <v/>
      </c>
      <c r="G19" s="17">
        <f>IF(Osvojeni!T19="","",Osvojeni!T19)</f>
        <v>12</v>
      </c>
      <c r="H19" s="17" t="str">
        <f>IF(Osvojeni!U19="","",Osvojeni!U19)</f>
        <v>F</v>
      </c>
    </row>
    <row r="20" spans="1:8" ht="15" customHeight="1" x14ac:dyDescent="0.2">
      <c r="A20" s="18">
        <f>M1D!A15</f>
        <v>13</v>
      </c>
      <c r="B20" s="19" t="str">
        <f>M1D!B15</f>
        <v>13/2018</v>
      </c>
      <c r="C20" s="96" t="str">
        <f>M1D!C15</f>
        <v>Popović Katarina</v>
      </c>
      <c r="D20" s="97"/>
      <c r="E20" s="16">
        <f>IF(AND(Osvojeni!O20="",Osvojeni!P20=""),"",SUM(Osvojeni!O20,Osvojeni!P20))</f>
        <v>11</v>
      </c>
      <c r="F20" s="16">
        <f>IF(AND(Osvojeni!R20="",Osvojeni!S20=""),"",IF(Osvojeni!S20="",Osvojeni!R20,Osvojeni!S20))</f>
        <v>39</v>
      </c>
      <c r="G20" s="17">
        <f>IF(Osvojeni!T20="","",Osvojeni!T20)</f>
        <v>60</v>
      </c>
      <c r="H20" s="17" t="str">
        <f>IF(Osvojeni!U20="","",Osvojeni!U20)</f>
        <v>D</v>
      </c>
    </row>
    <row r="21" spans="1:8" ht="15" customHeight="1" x14ac:dyDescent="0.2">
      <c r="A21" s="18">
        <f>M1D!A16</f>
        <v>14</v>
      </c>
      <c r="B21" s="19" t="str">
        <f>M1D!B16</f>
        <v>14/2018</v>
      </c>
      <c r="C21" s="96" t="str">
        <f>M1D!C16</f>
        <v>Jovović Lazar</v>
      </c>
      <c r="D21" s="97"/>
      <c r="E21" s="16">
        <f>IF(AND(Osvojeni!O21="",Osvojeni!P21=""),"",SUM(Osvojeni!O21,Osvojeni!P21))</f>
        <v>13.5</v>
      </c>
      <c r="F21" s="16" t="str">
        <f>IF(AND(Osvojeni!R21="",Osvojeni!S21=""),"",IF(Osvojeni!S21="",Osvojeni!R21,Osvojeni!S21))</f>
        <v/>
      </c>
      <c r="G21" s="17">
        <f>IF(Osvojeni!T21="","",Osvojeni!T21)</f>
        <v>18.5</v>
      </c>
      <c r="H21" s="17" t="str">
        <f>IF(Osvojeni!U21="","",Osvojeni!U21)</f>
        <v>F</v>
      </c>
    </row>
    <row r="22" spans="1:8" ht="15" customHeight="1" x14ac:dyDescent="0.2">
      <c r="A22" s="18">
        <f>M1D!A17</f>
        <v>15</v>
      </c>
      <c r="B22" s="19" t="str">
        <f>M1D!B17</f>
        <v>15/2018</v>
      </c>
      <c r="C22" s="96" t="str">
        <f>M1D!C17</f>
        <v>Đerković Stanko</v>
      </c>
      <c r="D22" s="97"/>
      <c r="E22" s="16" t="str">
        <f>IF(AND(Osvojeni!O22="",Osvojeni!P22=""),"",SUM(Osvojeni!O22,Osvojeni!P22))</f>
        <v/>
      </c>
      <c r="F22" s="16" t="str">
        <f>IF(AND(Osvojeni!R22="",Osvojeni!S22=""),"",IF(Osvojeni!S22="",Osvojeni!R22,Osvojeni!S22))</f>
        <v/>
      </c>
      <c r="G22" s="17" t="str">
        <f>IF(Osvojeni!T22="","",Osvojeni!T22)</f>
        <v/>
      </c>
      <c r="H22" s="17" t="str">
        <f>IF(Osvojeni!U22="","",Osvojeni!U22)</f>
        <v/>
      </c>
    </row>
    <row r="23" spans="1:8" ht="15" customHeight="1" x14ac:dyDescent="0.2">
      <c r="A23" s="18">
        <f>M1D!A18</f>
        <v>16</v>
      </c>
      <c r="B23" s="19" t="str">
        <f>M1D!B18</f>
        <v>16/2018</v>
      </c>
      <c r="C23" s="96" t="str">
        <f>M1D!C18</f>
        <v>Fuštić Anđelko</v>
      </c>
      <c r="D23" s="97"/>
      <c r="E23" s="16" t="str">
        <f>IF(AND(Osvojeni!O23="",Osvojeni!P23=""),"",SUM(Osvojeni!O23,Osvojeni!P23))</f>
        <v/>
      </c>
      <c r="F23" s="16" t="str">
        <f>IF(AND(Osvojeni!R23="",Osvojeni!S23=""),"",IF(Osvojeni!S23="",Osvojeni!R23,Osvojeni!S23))</f>
        <v/>
      </c>
      <c r="G23" s="17" t="str">
        <f>IF(Osvojeni!T23="","",Osvojeni!T23)</f>
        <v/>
      </c>
      <c r="H23" s="17" t="str">
        <f>IF(Osvojeni!U23="","",Osvojeni!U23)</f>
        <v/>
      </c>
    </row>
    <row r="24" spans="1:8" ht="15" customHeight="1" x14ac:dyDescent="0.2">
      <c r="A24" s="18">
        <f>M1D!A19</f>
        <v>17</v>
      </c>
      <c r="B24" s="19" t="str">
        <f>M1D!B19</f>
        <v>17/2018</v>
      </c>
      <c r="C24" s="96" t="str">
        <f>M1D!C19</f>
        <v>Lakićević Siniša</v>
      </c>
      <c r="D24" s="97"/>
      <c r="E24" s="16">
        <f>IF(AND(Osvojeni!O24="",Osvojeni!P24=""),"",SUM(Osvojeni!O24,Osvojeni!P24))</f>
        <v>7</v>
      </c>
      <c r="F24" s="16">
        <f>IF(AND(Osvojeni!R24="",Osvojeni!S24=""),"",IF(Osvojeni!S24="",Osvojeni!R24,Osvojeni!S24))</f>
        <v>14.5</v>
      </c>
      <c r="G24" s="17">
        <f>IF(Osvojeni!T24="","",Osvojeni!T24)</f>
        <v>26.5</v>
      </c>
      <c r="H24" s="17" t="str">
        <f>IF(Osvojeni!U24="","",Osvojeni!U24)</f>
        <v>F</v>
      </c>
    </row>
    <row r="25" spans="1:8" ht="15" customHeight="1" x14ac:dyDescent="0.2">
      <c r="A25" s="18">
        <f>M1D!A20</f>
        <v>18</v>
      </c>
      <c r="B25" s="19" t="str">
        <f>M1D!B20</f>
        <v>18/2018</v>
      </c>
      <c r="C25" s="96" t="str">
        <f>M1D!C20</f>
        <v>Talović Nikolina</v>
      </c>
      <c r="D25" s="97"/>
      <c r="E25" s="16">
        <f>IF(AND(Osvojeni!O25="",Osvojeni!P25=""),"",SUM(Osvojeni!O25,Osvojeni!P25))</f>
        <v>21.5</v>
      </c>
      <c r="F25" s="16">
        <f>IF(AND(Osvojeni!R25="",Osvojeni!S25=""),"",IF(Osvojeni!S25="",Osvojeni!R25,Osvojeni!S25))</f>
        <v>18.5</v>
      </c>
      <c r="G25" s="17">
        <f>IF(Osvojeni!T25="","",Osvojeni!T25)</f>
        <v>51</v>
      </c>
      <c r="H25" s="17" t="str">
        <f>IF(Osvojeni!U25="","",Osvojeni!U25)</f>
        <v>E</v>
      </c>
    </row>
    <row r="26" spans="1:8" ht="15" customHeight="1" x14ac:dyDescent="0.2">
      <c r="A26" s="18">
        <f>M1D!A21</f>
        <v>19</v>
      </c>
      <c r="B26" s="19" t="str">
        <f>M1D!B21</f>
        <v>20/2018</v>
      </c>
      <c r="C26" s="96" t="str">
        <f>M1D!C21</f>
        <v>Konatar Bogdan</v>
      </c>
      <c r="D26" s="97"/>
      <c r="E26" s="16">
        <f>IF(AND(Osvojeni!O26="",Osvojeni!P26=""),"",SUM(Osvojeni!O26,Osvojeni!P26))</f>
        <v>15</v>
      </c>
      <c r="F26" s="16">
        <f>IF(AND(Osvojeni!R26="",Osvojeni!S26=""),"",IF(Osvojeni!S26="",Osvojeni!R26,Osvojeni!S26))</f>
        <v>24.5</v>
      </c>
      <c r="G26" s="17">
        <f>IF(Osvojeni!T26="","",Osvojeni!T26)</f>
        <v>49.5</v>
      </c>
      <c r="H26" s="17" t="str">
        <f>IF(Osvojeni!U26="","",Osvojeni!U26)</f>
        <v>E</v>
      </c>
    </row>
    <row r="27" spans="1:8" ht="15" customHeight="1" x14ac:dyDescent="0.2">
      <c r="A27" s="18">
        <f>M1D!A22</f>
        <v>20</v>
      </c>
      <c r="B27" s="19" t="str">
        <f>M1D!B22</f>
        <v>21/2018</v>
      </c>
      <c r="C27" s="96" t="str">
        <f>M1D!C22</f>
        <v>Drpljanin Edin</v>
      </c>
      <c r="D27" s="97"/>
      <c r="E27" s="16" t="str">
        <f>IF(AND(Osvojeni!O27="",Osvojeni!P27=""),"",SUM(Osvojeni!O27,Osvojeni!P27))</f>
        <v/>
      </c>
      <c r="F27" s="16" t="str">
        <f>IF(AND(Osvojeni!R27="",Osvojeni!S27=""),"",IF(Osvojeni!S27="",Osvojeni!R27,Osvojeni!S27))</f>
        <v/>
      </c>
      <c r="G27" s="17">
        <f>IF(Osvojeni!T27="","",Osvojeni!T27)</f>
        <v>5</v>
      </c>
      <c r="H27" s="17" t="str">
        <f>IF(Osvojeni!U27="","",Osvojeni!U27)</f>
        <v/>
      </c>
    </row>
    <row r="28" spans="1:8" ht="15" customHeight="1" x14ac:dyDescent="0.2">
      <c r="A28" s="18">
        <f>M1D!A23</f>
        <v>21</v>
      </c>
      <c r="B28" s="19" t="str">
        <f>M1D!B23</f>
        <v>22/2018</v>
      </c>
      <c r="C28" s="96" t="str">
        <f>M1D!C23</f>
        <v>Kasnecović Gresa</v>
      </c>
      <c r="D28" s="97"/>
      <c r="E28" s="16">
        <f>IF(AND(Osvojeni!O28="",Osvojeni!P28=""),"",SUM(Osvojeni!O28,Osvojeni!P28))</f>
        <v>19.5</v>
      </c>
      <c r="F28" s="16">
        <f>IF(AND(Osvojeni!R28="",Osvojeni!S28=""),"",IF(Osvojeni!S28="",Osvojeni!R28,Osvojeni!S28))</f>
        <v>25</v>
      </c>
      <c r="G28" s="17">
        <f>IF(Osvojeni!T28="","",Osvojeni!T28)</f>
        <v>54.5</v>
      </c>
      <c r="H28" s="17" t="str">
        <f>IF(Osvojeni!U28="","",Osvojeni!U28)</f>
        <v>E</v>
      </c>
    </row>
    <row r="29" spans="1:8" ht="15" customHeight="1" x14ac:dyDescent="0.2">
      <c r="A29" s="18">
        <f>M1D!A24</f>
        <v>22</v>
      </c>
      <c r="B29" s="19" t="str">
        <f>M1D!B24</f>
        <v>23/2018</v>
      </c>
      <c r="C29" s="96" t="str">
        <f>M1D!C24</f>
        <v>Baltić Veselin</v>
      </c>
      <c r="D29" s="97"/>
      <c r="E29" s="16">
        <f>IF(AND(Osvojeni!O29="",Osvojeni!P29=""),"",SUM(Osvojeni!O29,Osvojeni!P29))</f>
        <v>9.5</v>
      </c>
      <c r="F29" s="16">
        <f>IF(AND(Osvojeni!R29="",Osvojeni!S29=""),"",IF(Osvojeni!S29="",Osvojeni!R29,Osvojeni!S29))</f>
        <v>18</v>
      </c>
      <c r="G29" s="17">
        <f>IF(Osvojeni!T29="","",Osvojeni!T29)</f>
        <v>37.5</v>
      </c>
      <c r="H29" s="17" t="str">
        <f>IF(Osvojeni!U29="","",Osvojeni!U29)</f>
        <v>F</v>
      </c>
    </row>
    <row r="30" spans="1:8" ht="15" customHeight="1" x14ac:dyDescent="0.2">
      <c r="A30" s="18">
        <f>M1D!A25</f>
        <v>23</v>
      </c>
      <c r="B30" s="19" t="str">
        <f>M1D!B25</f>
        <v>24/2018</v>
      </c>
      <c r="C30" s="96" t="str">
        <f>M1D!C25</f>
        <v>Otašević Ksenija</v>
      </c>
      <c r="D30" s="97"/>
      <c r="E30" s="16">
        <f>IF(AND(Osvojeni!O30="",Osvojeni!P30=""),"",SUM(Osvojeni!O30,Osvojeni!P30))</f>
        <v>13</v>
      </c>
      <c r="F30" s="16">
        <f>IF(AND(Osvojeni!R30="",Osvojeni!S30=""),"",IF(Osvojeni!S30="",Osvojeni!R30,Osvojeni!S30))</f>
        <v>26.5</v>
      </c>
      <c r="G30" s="17" t="str">
        <f>IF(Osvojeni!T30="","",Osvojeni!T30)</f>
        <v/>
      </c>
      <c r="H30" s="17" t="str">
        <f>IF(Osvojeni!U30="","",Osvojeni!U30)</f>
        <v>E</v>
      </c>
    </row>
    <row r="31" spans="1:8" ht="15" customHeight="1" x14ac:dyDescent="0.2">
      <c r="A31" s="18">
        <f>M1D!A26</f>
        <v>24</v>
      </c>
      <c r="B31" s="19" t="str">
        <f>M1D!B26</f>
        <v>25/2018</v>
      </c>
      <c r="C31" s="96" t="str">
        <f>M1D!C26</f>
        <v>Kovačević Miloš</v>
      </c>
      <c r="D31" s="97"/>
      <c r="E31" s="16">
        <f>IF(AND(Osvojeni!O31="",Osvojeni!P31=""),"",SUM(Osvojeni!O31,Osvojeni!P31))</f>
        <v>3</v>
      </c>
      <c r="F31" s="16" t="str">
        <f>IF(AND(Osvojeni!R31="",Osvojeni!S31=""),"",IF(Osvojeni!S31="",Osvojeni!R31,Osvojeni!S31))</f>
        <v/>
      </c>
      <c r="G31" s="17" t="str">
        <f>IF(Osvojeni!T31="","",Osvojeni!T31)</f>
        <v/>
      </c>
      <c r="H31" s="17" t="str">
        <f>IF(Osvojeni!U31="","",Osvojeni!U31)</f>
        <v>F</v>
      </c>
    </row>
    <row r="32" spans="1:8" ht="15" customHeight="1" x14ac:dyDescent="0.2">
      <c r="A32" s="18">
        <f>M1D!A27</f>
        <v>25</v>
      </c>
      <c r="B32" s="19" t="str">
        <f>M1D!B27</f>
        <v>26/2018</v>
      </c>
      <c r="C32" s="96" t="str">
        <f>M1D!C27</f>
        <v>Đokić Tadija</v>
      </c>
      <c r="D32" s="97"/>
      <c r="E32" s="16">
        <f>IF(AND(Osvojeni!O32="",Osvojeni!P32=""),"",SUM(Osvojeni!O32,Osvojeni!P32))</f>
        <v>11</v>
      </c>
      <c r="F32" s="16">
        <f>IF(AND(Osvojeni!R32="",Osvojeni!S32=""),"",IF(Osvojeni!S32="",Osvojeni!R32,Osvojeni!S32))</f>
        <v>23</v>
      </c>
      <c r="G32" s="17" t="str">
        <f>IF(Osvojeni!T32="","",Osvojeni!T32)</f>
        <v/>
      </c>
      <c r="H32" s="17" t="str">
        <f>IF(Osvojeni!U32="","",Osvojeni!U32)</f>
        <v>F</v>
      </c>
    </row>
    <row r="33" spans="1:8" ht="15" customHeight="1" x14ac:dyDescent="0.2">
      <c r="A33" s="18">
        <f>M1D!A28</f>
        <v>26</v>
      </c>
      <c r="B33" s="19" t="str">
        <f>M1D!B28</f>
        <v>27/2018</v>
      </c>
      <c r="C33" s="96" t="str">
        <f>M1D!C28</f>
        <v>Maslar Sanja</v>
      </c>
      <c r="D33" s="97"/>
      <c r="E33" s="16">
        <f>IF(AND(Osvojeni!O33="",Osvojeni!P33=""),"",SUM(Osvojeni!O33,Osvojeni!P33))</f>
        <v>33.5</v>
      </c>
      <c r="F33" s="16">
        <f>IF(AND(Osvojeni!R33="",Osvojeni!S33=""),"",IF(Osvojeni!S33="",Osvojeni!R33,Osvojeni!S33))</f>
        <v>38.5</v>
      </c>
      <c r="G33" s="17" t="str">
        <f>IF(Osvojeni!T33="","",Osvojeni!T33)</f>
        <v/>
      </c>
      <c r="H33" s="17" t="str">
        <f>IF(Osvojeni!U33="","",Osvojeni!U33)</f>
        <v>B</v>
      </c>
    </row>
    <row r="34" spans="1:8" ht="15" customHeight="1" x14ac:dyDescent="0.2">
      <c r="A34" s="18">
        <f>M1D!A29</f>
        <v>27</v>
      </c>
      <c r="B34" s="19" t="str">
        <f>M1D!B29</f>
        <v>28/2018</v>
      </c>
      <c r="C34" s="96" t="str">
        <f>M1D!C29</f>
        <v>Bubanja Nevenka</v>
      </c>
      <c r="D34" s="97"/>
      <c r="E34" s="16">
        <f>IF(AND(Osvojeni!O34="",Osvojeni!P34=""),"",SUM(Osvojeni!O34,Osvojeni!P34))</f>
        <v>23.5</v>
      </c>
      <c r="F34" s="16">
        <f>IF(AND(Osvojeni!R34="",Osvojeni!S34=""),"",IF(Osvojeni!S34="",Osvojeni!R34,Osvojeni!S34))</f>
        <v>21</v>
      </c>
      <c r="G34" s="17" t="str">
        <f>IF(Osvojeni!T34="","",Osvojeni!T34)</f>
        <v/>
      </c>
      <c r="H34" s="17" t="str">
        <f>IF(Osvojeni!U34="","",Osvojeni!U34)</f>
        <v>E</v>
      </c>
    </row>
    <row r="35" spans="1:8" ht="15" customHeight="1" x14ac:dyDescent="0.2">
      <c r="A35" s="18">
        <f>M1D!A30</f>
        <v>28</v>
      </c>
      <c r="B35" s="19" t="str">
        <f>M1D!B30</f>
        <v>29/2018</v>
      </c>
      <c r="C35" s="96" t="str">
        <f>M1D!C30</f>
        <v>Zečević Marta</v>
      </c>
      <c r="D35" s="97"/>
      <c r="E35" s="16">
        <f>IF(AND(Osvojeni!O35="",Osvojeni!P35=""),"",SUM(Osvojeni!O35,Osvojeni!P35))</f>
        <v>29</v>
      </c>
      <c r="F35" s="16">
        <f>IF(AND(Osvojeni!R35="",Osvojeni!S35=""),"",IF(Osvojeni!S35="",Osvojeni!R35,Osvojeni!S35))</f>
        <v>28</v>
      </c>
      <c r="G35" s="17" t="str">
        <f>IF(Osvojeni!T35="","",Osvojeni!T35)</f>
        <v/>
      </c>
      <c r="H35" s="17" t="str">
        <f>IF(Osvojeni!U35="","",Osvojeni!U35)</f>
        <v>D</v>
      </c>
    </row>
    <row r="36" spans="1:8" ht="15" customHeight="1" x14ac:dyDescent="0.2">
      <c r="A36" s="18">
        <f>M1D!A31</f>
        <v>29</v>
      </c>
      <c r="B36" s="19" t="str">
        <f>M1D!B31</f>
        <v>30/2018</v>
      </c>
      <c r="C36" s="96" t="str">
        <f>M1D!C31</f>
        <v>Ećo Denis</v>
      </c>
      <c r="D36" s="97"/>
      <c r="E36" s="16">
        <f>IF(AND(Osvojeni!O36="",Osvojeni!P36=""),"",SUM(Osvojeni!O36,Osvojeni!P36))</f>
        <v>6</v>
      </c>
      <c r="F36" s="16">
        <f>IF(AND(Osvojeni!R36="",Osvojeni!S36=""),"",IF(Osvojeni!S36="",Osvojeni!R36,Osvojeni!S36))</f>
        <v>6</v>
      </c>
      <c r="G36" s="17" t="str">
        <f>IF(Osvojeni!T36="","",Osvojeni!T36)</f>
        <v/>
      </c>
      <c r="H36" s="17" t="str">
        <f>IF(Osvojeni!U36="","",Osvojeni!U36)</f>
        <v>F</v>
      </c>
    </row>
    <row r="37" spans="1:8" ht="15" customHeight="1" x14ac:dyDescent="0.2">
      <c r="A37" s="18">
        <f>M1D!A32</f>
        <v>30</v>
      </c>
      <c r="B37" s="19" t="str">
        <f>M1D!B32</f>
        <v>31/2018</v>
      </c>
      <c r="C37" s="96" t="str">
        <f>M1D!C32</f>
        <v>Kalezić Jovana</v>
      </c>
      <c r="D37" s="97"/>
      <c r="E37" s="16" t="str">
        <f>IF(AND(Osvojeni!O37="",Osvojeni!P37=""),"",SUM(Osvojeni!O37,Osvojeni!P37))</f>
        <v/>
      </c>
      <c r="F37" s="16" t="str">
        <f>IF(AND(Osvojeni!R37="",Osvojeni!S37=""),"",IF(Osvojeni!S37="",Osvojeni!R37,Osvojeni!S37))</f>
        <v/>
      </c>
      <c r="G37" s="17" t="str">
        <f>IF(Osvojeni!T37="","",Osvojeni!T37)</f>
        <v/>
      </c>
      <c r="H37" s="17" t="str">
        <f>IF(Osvojeni!U37="","",Osvojeni!U37)</f>
        <v/>
      </c>
    </row>
    <row r="38" spans="1:8" ht="15" customHeight="1" x14ac:dyDescent="0.2">
      <c r="A38" s="18">
        <f>M1D!A33</f>
        <v>31</v>
      </c>
      <c r="B38" s="19" t="str">
        <f>M1D!B33</f>
        <v>32/2018</v>
      </c>
      <c r="C38" s="96" t="str">
        <f>M1D!C33</f>
        <v>Sokolović Amel</v>
      </c>
      <c r="D38" s="97"/>
      <c r="E38" s="16">
        <f>IF(AND(Osvojeni!O38="",Osvojeni!P38=""),"",SUM(Osvojeni!O38,Osvojeni!P38))</f>
        <v>12.5</v>
      </c>
      <c r="F38" s="16" t="str">
        <f>IF(AND(Osvojeni!R38="",Osvojeni!S38=""),"",IF(Osvojeni!S38="",Osvojeni!R38,Osvojeni!S38))</f>
        <v/>
      </c>
      <c r="G38" s="17" t="str">
        <f>IF(Osvojeni!T38="","",Osvojeni!T38)</f>
        <v/>
      </c>
      <c r="H38" s="17" t="str">
        <f>IF(Osvojeni!U38="","",Osvojeni!U38)</f>
        <v>F</v>
      </c>
    </row>
    <row r="39" spans="1:8" ht="15" customHeight="1" x14ac:dyDescent="0.2">
      <c r="A39" s="18">
        <f>M1D!A34</f>
        <v>32</v>
      </c>
      <c r="B39" s="19" t="str">
        <f>M1D!B34</f>
        <v>33/2018</v>
      </c>
      <c r="C39" s="96" t="str">
        <f>M1D!C34</f>
        <v>Kandić Edita</v>
      </c>
      <c r="D39" s="97"/>
      <c r="E39" s="16">
        <f>IF(AND(Osvojeni!O39="",Osvojeni!P39=""),"",SUM(Osvojeni!O39,Osvojeni!P39))</f>
        <v>0</v>
      </c>
      <c r="F39" s="16" t="str">
        <f>IF(AND(Osvojeni!R39="",Osvojeni!S39=""),"",IF(Osvojeni!S39="",Osvojeni!R39,Osvojeni!S39))</f>
        <v/>
      </c>
      <c r="G39" s="17" t="str">
        <f>IF(Osvojeni!T39="","",Osvojeni!T39)</f>
        <v/>
      </c>
      <c r="H39" s="17" t="str">
        <f>IF(Osvojeni!U39="","",Osvojeni!U39)</f>
        <v>F</v>
      </c>
    </row>
    <row r="40" spans="1:8" ht="15" customHeight="1" x14ac:dyDescent="0.2">
      <c r="A40" s="18">
        <f>M1D!A35</f>
        <v>33</v>
      </c>
      <c r="B40" s="19" t="str">
        <f>M1D!B35</f>
        <v>34/2018</v>
      </c>
      <c r="C40" s="96" t="str">
        <f>M1D!C35</f>
        <v>Barjaktarović Jelena</v>
      </c>
      <c r="D40" s="97"/>
      <c r="E40" s="16">
        <f>IF(AND(Osvojeni!O40="",Osvojeni!P40=""),"",SUM(Osvojeni!O40,Osvojeni!P40))</f>
        <v>15</v>
      </c>
      <c r="F40" s="16">
        <f>IF(AND(Osvojeni!R40="",Osvojeni!S40=""),"",IF(Osvojeni!S40="",Osvojeni!R40,Osvojeni!S40))</f>
        <v>24</v>
      </c>
      <c r="G40" s="17" t="str">
        <f>IF(Osvojeni!T40="","",Osvojeni!T40)</f>
        <v/>
      </c>
      <c r="H40" s="17" t="str">
        <f>IF(Osvojeni!U40="","",Osvojeni!U40)</f>
        <v>E</v>
      </c>
    </row>
    <row r="41" spans="1:8" ht="15" customHeight="1" x14ac:dyDescent="0.2">
      <c r="A41" s="18">
        <f>M1D!A36</f>
        <v>34</v>
      </c>
      <c r="B41" s="19" t="str">
        <f>M1D!B36</f>
        <v>35/2018</v>
      </c>
      <c r="C41" s="96" t="str">
        <f>M1D!C36</f>
        <v>Bjeletić Nikola</v>
      </c>
      <c r="D41" s="97"/>
      <c r="E41" s="16">
        <f>IF(AND(Osvojeni!O41="",Osvojeni!P41=""),"",SUM(Osvojeni!O41,Osvojeni!P41))</f>
        <v>10</v>
      </c>
      <c r="F41" s="16">
        <f>IF(AND(Osvojeni!R41="",Osvojeni!S41=""),"",IF(Osvojeni!S41="",Osvojeni!R41,Osvojeni!S41))</f>
        <v>16.5</v>
      </c>
      <c r="G41" s="17" t="str">
        <f>IF(Osvojeni!T41="","",Osvojeni!T41)</f>
        <v/>
      </c>
      <c r="H41" s="17" t="str">
        <f>IF(Osvojeni!U41="","",Osvojeni!U41)</f>
        <v>F</v>
      </c>
    </row>
    <row r="42" spans="1:8" ht="15" customHeight="1" x14ac:dyDescent="0.2">
      <c r="A42" s="18">
        <f>M1D!A37</f>
        <v>35</v>
      </c>
      <c r="B42" s="19" t="str">
        <f>M1D!B37</f>
        <v>36/2018</v>
      </c>
      <c r="C42" s="96" t="str">
        <f>M1D!C37</f>
        <v>Blečić Andrej</v>
      </c>
      <c r="D42" s="97"/>
      <c r="E42" s="16" t="str">
        <f>IF(AND(Osvojeni!O42="",Osvojeni!P42=""),"",SUM(Osvojeni!O42,Osvojeni!P42))</f>
        <v/>
      </c>
      <c r="F42" s="16" t="str">
        <f>IF(AND(Osvojeni!R42="",Osvojeni!S42=""),"",IF(Osvojeni!S42="",Osvojeni!R42,Osvojeni!S42))</f>
        <v/>
      </c>
      <c r="G42" s="17" t="str">
        <f>IF(Osvojeni!T42="","",Osvojeni!T42)</f>
        <v/>
      </c>
      <c r="H42" s="17" t="str">
        <f>IF(Osvojeni!U42="","",Osvojeni!U42)</f>
        <v/>
      </c>
    </row>
    <row r="43" spans="1:8" ht="15" customHeight="1" x14ac:dyDescent="0.2">
      <c r="A43" s="18">
        <f>M1D!A38</f>
        <v>36</v>
      </c>
      <c r="B43" s="19" t="str">
        <f>M1D!B38</f>
        <v>37/2018</v>
      </c>
      <c r="C43" s="96" t="str">
        <f>M1D!C38</f>
        <v>Đurović Nikola</v>
      </c>
      <c r="D43" s="97"/>
      <c r="E43" s="16" t="str">
        <f>IF(AND(Osvojeni!O43="",Osvojeni!P43=""),"",SUM(Osvojeni!O43,Osvojeni!P43))</f>
        <v/>
      </c>
      <c r="F43" s="16" t="str">
        <f>IF(AND(Osvojeni!R43="",Osvojeni!S43=""),"",IF(Osvojeni!S43="",Osvojeni!R43,Osvojeni!S43))</f>
        <v/>
      </c>
      <c r="G43" s="17" t="str">
        <f>IF(Osvojeni!T43="","",Osvojeni!T43)</f>
        <v/>
      </c>
      <c r="H43" s="17" t="str">
        <f>IF(Osvojeni!U43="","",Osvojeni!U43)</f>
        <v/>
      </c>
    </row>
    <row r="44" spans="1:8" ht="15" customHeight="1" x14ac:dyDescent="0.2">
      <c r="A44" s="18">
        <f>M1D!A39</f>
        <v>37</v>
      </c>
      <c r="B44" s="19" t="str">
        <f>M1D!B39</f>
        <v>38/2018</v>
      </c>
      <c r="C44" s="96" t="str">
        <f>M1D!C39</f>
        <v>Šukurica Admir</v>
      </c>
      <c r="D44" s="97"/>
      <c r="E44" s="16" t="str">
        <f>IF(AND(Osvojeni!O44="",Osvojeni!P44=""),"",SUM(Osvojeni!O44,Osvojeni!P44))</f>
        <v/>
      </c>
      <c r="F44" s="16" t="str">
        <f>IF(AND(Osvojeni!R44="",Osvojeni!S44=""),"",IF(Osvojeni!S44="",Osvojeni!R44,Osvojeni!S44))</f>
        <v/>
      </c>
      <c r="G44" s="17" t="str">
        <f>IF(Osvojeni!T44="","",Osvojeni!T44)</f>
        <v/>
      </c>
      <c r="H44" s="17" t="str">
        <f>IF(Osvojeni!U44="","",Osvojeni!U44)</f>
        <v/>
      </c>
    </row>
    <row r="45" spans="1:8" ht="15" customHeight="1" x14ac:dyDescent="0.2">
      <c r="A45" s="18">
        <f>M1D!A40</f>
        <v>38</v>
      </c>
      <c r="B45" s="19" t="str">
        <f>M1D!B40</f>
        <v>39/2018</v>
      </c>
      <c r="C45" s="96" t="str">
        <f>M1D!C40</f>
        <v>Perišić Anja</v>
      </c>
      <c r="D45" s="97"/>
      <c r="E45" s="16" t="str">
        <f>IF(AND(Osvojeni!O45="",Osvojeni!P45=""),"",SUM(Osvojeni!O45,Osvojeni!P45))</f>
        <v/>
      </c>
      <c r="F45" s="16" t="str">
        <f>IF(AND(Osvojeni!R45="",Osvojeni!S45=""),"",IF(Osvojeni!S45="",Osvojeni!R45,Osvojeni!S45))</f>
        <v/>
      </c>
      <c r="G45" s="17" t="str">
        <f>IF(Osvojeni!T45="","",Osvojeni!T45)</f>
        <v/>
      </c>
      <c r="H45" s="17" t="str">
        <f>IF(Osvojeni!U45="","",Osvojeni!U45)</f>
        <v/>
      </c>
    </row>
    <row r="46" spans="1:8" ht="15" customHeight="1" x14ac:dyDescent="0.2">
      <c r="A46" s="18">
        <f>M1D!A41</f>
        <v>39</v>
      </c>
      <c r="B46" s="19" t="str">
        <f>M1D!B41</f>
        <v>40/2018</v>
      </c>
      <c r="C46" s="96" t="str">
        <f>M1D!C41</f>
        <v>Vlahović Marko</v>
      </c>
      <c r="D46" s="97"/>
      <c r="E46" s="16">
        <f>IF(AND(Osvojeni!O46="",Osvojeni!P46=""),"",SUM(Osvojeni!O46,Osvojeni!P46))</f>
        <v>19.5</v>
      </c>
      <c r="F46" s="16">
        <f>IF(AND(Osvojeni!R46="",Osvojeni!S46=""),"",IF(Osvojeni!S46="",Osvojeni!R46,Osvojeni!S46))</f>
        <v>14</v>
      </c>
      <c r="G46" s="17" t="str">
        <f>IF(Osvojeni!T46="","",Osvojeni!T46)</f>
        <v/>
      </c>
      <c r="H46" s="17" t="str">
        <f>IF(Osvojeni!U46="","",Osvojeni!U46)</f>
        <v>F</v>
      </c>
    </row>
    <row r="47" spans="1:8" ht="15" customHeight="1" x14ac:dyDescent="0.2">
      <c r="A47" s="18">
        <f>M1D!A42</f>
        <v>40</v>
      </c>
      <c r="B47" s="19" t="str">
        <f>M1D!B42</f>
        <v>41/2018</v>
      </c>
      <c r="C47" s="96" t="str">
        <f>M1D!C42</f>
        <v>Nikolić Katarina</v>
      </c>
      <c r="D47" s="97"/>
      <c r="E47" s="16" t="str">
        <f>IF(AND(Osvojeni!O47="",Osvojeni!P47=""),"",SUM(Osvojeni!O47,Osvojeni!P47))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x14ac:dyDescent="0.2">
      <c r="A48" s="18">
        <f>M1D!A43</f>
        <v>41</v>
      </c>
      <c r="B48" s="19" t="str">
        <f>M1D!B43</f>
        <v>42/2018</v>
      </c>
      <c r="C48" s="96" t="str">
        <f>M1D!C43</f>
        <v>Marović Nikolina</v>
      </c>
      <c r="D48" s="97"/>
      <c r="E48" s="16" t="str">
        <f>IF(AND(Osvojeni!O48="",Osvojeni!P48=""),"",SUM(Osvojeni!O48,Osvojeni!P48))</f>
        <v/>
      </c>
      <c r="F48" s="16" t="str">
        <f>IF(AND(Osvojeni!R48="",Osvojeni!S48=""),"",IF(Osvojeni!S48="",Osvojeni!R48,Osvojeni!S48))</f>
        <v/>
      </c>
      <c r="G48" s="17" t="str">
        <f>IF(Osvojeni!T48="","",Osvojeni!T48)</f>
        <v/>
      </c>
      <c r="H48" s="17" t="str">
        <f>IF(Osvojeni!U48="","",Osvojeni!U48)</f>
        <v/>
      </c>
    </row>
    <row r="49" spans="1:8" ht="15" customHeight="1" x14ac:dyDescent="0.2">
      <c r="A49" s="18">
        <f>M1D!A44</f>
        <v>42</v>
      </c>
      <c r="B49" s="19" t="str">
        <f>M1D!B44</f>
        <v>43/2018</v>
      </c>
      <c r="C49" s="96" t="str">
        <f>M1D!C44</f>
        <v>Uskoković Sara</v>
      </c>
      <c r="D49" s="97"/>
      <c r="E49" s="16" t="str">
        <f>IF(AND(Osvojeni!O49="",Osvojeni!P49=""),"",SUM(Osvojeni!O49,Osvojeni!P49))</f>
        <v/>
      </c>
      <c r="F49" s="16" t="str">
        <f>IF(AND(Osvojeni!R49="",Osvojeni!S49=""),"",IF(Osvojeni!S49="",Osvojeni!R49,Osvojeni!S49))</f>
        <v/>
      </c>
      <c r="G49" s="17" t="str">
        <f>IF(Osvojeni!T49="","",Osvojeni!T49)</f>
        <v/>
      </c>
      <c r="H49" s="17" t="str">
        <f>IF(Osvojeni!U49="","",Osvojeni!U49)</f>
        <v/>
      </c>
    </row>
    <row r="50" spans="1:8" ht="15" customHeight="1" x14ac:dyDescent="0.2">
      <c r="A50" s="18">
        <f>M1D!A45</f>
        <v>43</v>
      </c>
      <c r="B50" s="19" t="str">
        <f>M1D!B45</f>
        <v>45/2018</v>
      </c>
      <c r="C50" s="96" t="str">
        <f>M1D!C45</f>
        <v>Agović Ermin</v>
      </c>
      <c r="D50" s="97"/>
      <c r="E50" s="16">
        <f>IF(AND(Osvojeni!O50="",Osvojeni!P50=""),"",SUM(Osvojeni!O50,Osvojeni!P50))</f>
        <v>15</v>
      </c>
      <c r="F50" s="16">
        <f>IF(AND(Osvojeni!R50="",Osvojeni!S50=""),"",IF(Osvojeni!S50="",Osvojeni!R50,Osvojeni!S50))</f>
        <v>39.5</v>
      </c>
      <c r="G50" s="17" t="str">
        <f>IF(Osvojeni!T50="","",Osvojeni!T50)</f>
        <v/>
      </c>
      <c r="H50" s="17" t="str">
        <f>IF(Osvojeni!U50="","",Osvojeni!U50)</f>
        <v>D</v>
      </c>
    </row>
    <row r="51" spans="1:8" ht="15" customHeight="1" x14ac:dyDescent="0.2">
      <c r="A51" s="18">
        <f>M1D!A46</f>
        <v>44</v>
      </c>
      <c r="B51" s="19" t="str">
        <f>M1D!B46</f>
        <v>46/2018</v>
      </c>
      <c r="C51" s="96" t="str">
        <f>M1D!C46</f>
        <v>Traparić Damjan</v>
      </c>
      <c r="D51" s="97"/>
      <c r="E51" s="16" t="str">
        <f>IF(AND(Osvojeni!O51="",Osvojeni!P51=""),"",SUM(Osvojeni!O51,Osvojeni!P51))</f>
        <v/>
      </c>
      <c r="F51" s="16" t="str">
        <f>IF(AND(Osvojeni!R51="",Osvojeni!S51=""),"",IF(Osvojeni!S51="",Osvojeni!R51,Osvojeni!S51))</f>
        <v/>
      </c>
      <c r="G51" s="17" t="str">
        <f>IF(Osvojeni!T51="","",Osvojeni!T51)</f>
        <v/>
      </c>
      <c r="H51" s="17" t="str">
        <f>IF(Osvojeni!U51="","",Osvojeni!U51)</f>
        <v/>
      </c>
    </row>
    <row r="52" spans="1:8" ht="15" customHeight="1" x14ac:dyDescent="0.2">
      <c r="A52" s="18">
        <f>M1D!A47</f>
        <v>45</v>
      </c>
      <c r="B52" s="19" t="str">
        <f>M1D!B47</f>
        <v>47/2018</v>
      </c>
      <c r="C52" s="96" t="str">
        <f>M1D!C47</f>
        <v>Kalezić Nina</v>
      </c>
      <c r="D52" s="97"/>
      <c r="E52" s="16">
        <f>IF(AND(Osvojeni!O52="",Osvojeni!P52=""),"",SUM(Osvojeni!O52,Osvojeni!P52))</f>
        <v>20</v>
      </c>
      <c r="F52" s="16">
        <f>IF(AND(Osvojeni!R52="",Osvojeni!S52=""),"",IF(Osvojeni!S52="",Osvojeni!R52,Osvojeni!S52))</f>
        <v>21.5</v>
      </c>
      <c r="G52" s="17" t="str">
        <f>IF(Osvojeni!T52="","",Osvojeni!T52)</f>
        <v/>
      </c>
      <c r="H52" s="17" t="str">
        <f>IF(Osvojeni!U52="","",Osvojeni!U52)</f>
        <v>E</v>
      </c>
    </row>
    <row r="53" spans="1:8" ht="15" customHeight="1" x14ac:dyDescent="0.2">
      <c r="A53" s="18" t="e">
        <f>M1D!#REF!</f>
        <v>#REF!</v>
      </c>
      <c r="B53" s="19" t="e">
        <f>M1D!#REF!</f>
        <v>#REF!</v>
      </c>
      <c r="C53" s="96" t="e">
        <f>M1D!#REF!</f>
        <v>#REF!</v>
      </c>
      <c r="D53" s="97"/>
      <c r="E53" s="16" t="e">
        <f>IF(AND(Osvojeni!O53="",Osvojeni!P53=""),"",SUM(Osvojeni!O53,Osvojeni!P53))</f>
        <v>#REF!</v>
      </c>
      <c r="F53" s="16" t="e">
        <f>IF(AND(Osvojeni!R53="",Osvojeni!S53=""),"",IF(Osvojeni!S53="",Osvojeni!R53,Osvojeni!S53))</f>
        <v>#REF!</v>
      </c>
      <c r="G53" s="17" t="str">
        <f>IF(Osvojeni!T53="","",Osvojeni!T53)</f>
        <v/>
      </c>
      <c r="H53" s="17" t="e">
        <f>IF(Osvojeni!U53="","",Osvojeni!U53)</f>
        <v>#REF!</v>
      </c>
    </row>
    <row r="54" spans="1:8" ht="15" customHeight="1" x14ac:dyDescent="0.2">
      <c r="A54" s="18">
        <f>M1D!A48</f>
        <v>46</v>
      </c>
      <c r="B54" s="19" t="str">
        <f>M1D!B48</f>
        <v>49/2018</v>
      </c>
      <c r="C54" s="96" t="str">
        <f>M1D!C48</f>
        <v>Kaluđerović Jelena</v>
      </c>
      <c r="D54" s="97"/>
      <c r="E54" s="16">
        <f>IF(AND(Osvojeni!O54="",Osvojeni!P54=""),"",SUM(Osvojeni!O54,Osvojeni!P54))</f>
        <v>15</v>
      </c>
      <c r="F54" s="16">
        <f>IF(AND(Osvojeni!R54="",Osvojeni!S54=""),"",IF(Osvojeni!S54="",Osvojeni!R54,Osvojeni!S54))</f>
        <v>27</v>
      </c>
      <c r="G54" s="17" t="str">
        <f>IF(Osvojeni!T54="","",Osvojeni!T54)</f>
        <v/>
      </c>
      <c r="H54" s="17" t="str">
        <f>IF(Osvojeni!U54="","",Osvojeni!U54)</f>
        <v>E</v>
      </c>
    </row>
    <row r="55" spans="1:8" ht="15" customHeight="1" x14ac:dyDescent="0.2">
      <c r="A55" s="18">
        <f>M1D!A49</f>
        <v>47</v>
      </c>
      <c r="B55" s="19" t="str">
        <f>M1D!B49</f>
        <v>50/2018</v>
      </c>
      <c r="C55" s="96" t="str">
        <f>M1D!C49</f>
        <v>Domazet Nikola</v>
      </c>
      <c r="D55" s="97"/>
      <c r="E55" s="16">
        <f>IF(AND(Osvojeni!O55="",Osvojeni!P55=""),"",SUM(Osvojeni!O55,Osvojeni!P55))</f>
        <v>17</v>
      </c>
      <c r="F55" s="16">
        <f>IF(AND(Osvojeni!R55="",Osvojeni!S55=""),"",IF(Osvojeni!S55="",Osvojeni!R55,Osvojeni!S55))</f>
        <v>31</v>
      </c>
      <c r="G55" s="17" t="str">
        <f>IF(Osvojeni!T55="","",Osvojeni!T55)</f>
        <v/>
      </c>
      <c r="H55" s="17" t="str">
        <f>IF(Osvojeni!U55="","",Osvojeni!U55)</f>
        <v>E</v>
      </c>
    </row>
    <row r="56" spans="1:8" ht="15" customHeight="1" x14ac:dyDescent="0.2">
      <c r="A56" s="18">
        <f>M1D!A50</f>
        <v>48</v>
      </c>
      <c r="B56" s="19" t="str">
        <f>M1D!B50</f>
        <v>51/2018</v>
      </c>
      <c r="C56" s="96" t="str">
        <f>M1D!C50</f>
        <v>Đurović Ivan</v>
      </c>
      <c r="D56" s="97"/>
      <c r="E56" s="16">
        <f>IF(AND(Osvojeni!O56="",Osvojeni!P56=""),"",SUM(Osvojeni!O56,Osvojeni!P56))</f>
        <v>4.5</v>
      </c>
      <c r="F56" s="16">
        <f>IF(AND(Osvojeni!R56="",Osvojeni!S56=""),"",IF(Osvojeni!S56="",Osvojeni!R56,Osvojeni!S56))</f>
        <v>12</v>
      </c>
      <c r="G56" s="17" t="str">
        <f>IF(Osvojeni!T56="","",Osvojeni!T56)</f>
        <v/>
      </c>
      <c r="H56" s="17" t="str">
        <f>IF(Osvojeni!U56="","",Osvojeni!U56)</f>
        <v>F</v>
      </c>
    </row>
    <row r="57" spans="1:8" ht="15" customHeight="1" x14ac:dyDescent="0.2">
      <c r="A57" s="18">
        <f>M1D!A51</f>
        <v>49</v>
      </c>
      <c r="B57" s="19" t="str">
        <f>M1D!B51</f>
        <v>52/2018</v>
      </c>
      <c r="C57" s="96" t="str">
        <f>M1D!C51</f>
        <v>Čelebić Jovan</v>
      </c>
      <c r="D57" s="97"/>
      <c r="E57" s="16" t="str">
        <f>IF(AND(Osvojeni!O57="",Osvojeni!P57=""),"",SUM(Osvojeni!O57,Osvojeni!P57))</f>
        <v/>
      </c>
      <c r="F57" s="16" t="str">
        <f>IF(AND(Osvojeni!R57="",Osvojeni!S57=""),"",IF(Osvojeni!S57="",Osvojeni!R57,Osvojeni!S57))</f>
        <v/>
      </c>
      <c r="G57" s="17" t="str">
        <f>IF(Osvojeni!T57="","",Osvojeni!T57)</f>
        <v/>
      </c>
      <c r="H57" s="17" t="str">
        <f>IF(Osvojeni!U57="","",Osvojeni!U57)</f>
        <v/>
      </c>
    </row>
  </sheetData>
  <sheetProtection selectLockedCells="1" selectUnlockedCells="1"/>
  <mergeCells count="64">
    <mergeCell ref="C53:D53"/>
    <mergeCell ref="C54:D54"/>
    <mergeCell ref="C55:D55"/>
    <mergeCell ref="C56:D56"/>
    <mergeCell ref="C57:D57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2019-07-01T13:14:10Z</dcterms:modified>
</cp:coreProperties>
</file>